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1"/>
  </bookViews>
  <sheets>
    <sheet name="06_01 évol effect sup tableau 1" sheetId="1" r:id="rId1"/>
    <sheet name="tableau 2" sheetId="2" r:id="rId2"/>
  </sheets>
  <definedNames/>
  <calcPr fullCalcOnLoad="1"/>
</workbook>
</file>

<file path=xl/sharedStrings.xml><?xml version="1.0" encoding="utf-8"?>
<sst xmlns="http://schemas.openxmlformats.org/spreadsheetml/2006/main" count="98" uniqueCount="83">
  <si>
    <t xml:space="preserve">   Disciplines générales et de santé</t>
  </si>
  <si>
    <t>IUT</t>
  </si>
  <si>
    <t xml:space="preserve">     Public MEN</t>
  </si>
  <si>
    <t xml:space="preserve">     Public autres ministères</t>
  </si>
  <si>
    <t xml:space="preserve">     Privé</t>
  </si>
  <si>
    <t>CPGE</t>
  </si>
  <si>
    <t>Préparations intégrées</t>
  </si>
  <si>
    <t>Ecoles normales d'instituteurs</t>
  </si>
  <si>
    <t>Ecoles normales supérieures</t>
  </si>
  <si>
    <t>Ecoles juridiques et administratives</t>
  </si>
  <si>
    <t>[2] Etudiants inscrits dans l'enseignement supérieur depuis 1960</t>
  </si>
  <si>
    <t>Ensemble</t>
  </si>
  <si>
    <t>Ecoles de commerce, gestion, vente et comptabilité</t>
  </si>
  <si>
    <t>[1] Evolution du nombre d'étudiants inscrits dans l'enseignement supérieur</t>
  </si>
  <si>
    <t xml:space="preserve">   IUT</t>
  </si>
  <si>
    <t>(France métropolitaine + DOM)</t>
  </si>
  <si>
    <t xml:space="preserve"> 215</t>
  </si>
  <si>
    <t>Université de technologie</t>
  </si>
  <si>
    <t>INP</t>
  </si>
  <si>
    <t>Grands établissements</t>
  </si>
  <si>
    <t xml:space="preserve">   Evolution annuelle (en %)</t>
  </si>
  <si>
    <t>Formations comptables non universitaires</t>
  </si>
  <si>
    <t>Etablissements privés d'enseignement universitaire</t>
  </si>
  <si>
    <t xml:space="preserve">    Universitaires</t>
  </si>
  <si>
    <t xml:space="preserve">    Des UT</t>
  </si>
  <si>
    <t xml:space="preserve">    Public MEN</t>
  </si>
  <si>
    <t xml:space="preserve">    Des INP</t>
  </si>
  <si>
    <t xml:space="preserve">    Public autres ministères</t>
  </si>
  <si>
    <t xml:space="preserve">    Privé</t>
  </si>
  <si>
    <t xml:space="preserve">   IUFM</t>
  </si>
  <si>
    <t xml:space="preserve">       L'évolution entre 2008-2009 et 2007-2008 pour les universités (hors IUT et hors IUFM) est de - 1,3 % au lieu de - 1,9 %.</t>
  </si>
  <si>
    <t>STS</t>
  </si>
  <si>
    <t xml:space="preserve"> 2009-2010</t>
  </si>
  <si>
    <t>1990-1991</t>
  </si>
  <si>
    <t xml:space="preserve"> 2003-2004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</si>
  <si>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</si>
  <si>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</si>
  <si>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</si>
  <si>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</si>
  <si>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</si>
  <si>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>Sources : MESR-DGESIP-DGRI-SIES / Système d'information SISE, enquêtes menées par le SIES sur les écoles d'ingénieurs, les établissements d'enseignement</t>
  </si>
  <si>
    <t>de la santé, des affaires sociales et de la culture.</t>
  </si>
  <si>
    <t>2009-2010</t>
  </si>
  <si>
    <t>1980-1981</t>
  </si>
  <si>
    <t>2000-2001</t>
  </si>
  <si>
    <t>2005-2006</t>
  </si>
  <si>
    <t>2006-2007</t>
  </si>
  <si>
    <t>2007-2008</t>
  </si>
  <si>
    <t>2008-2009</t>
  </si>
  <si>
    <t>(1) Y compris les formation d'ingénieurs en partenariat,</t>
  </si>
  <si>
    <t>(2) A partir de 2008-2009, les IUFM sont intégrés dans une université de rattachement, à l'exception de ceux de Guadeloupe, de Guyane et de Martinique.</t>
  </si>
  <si>
    <t>(3) Y compris post-BTS et DSAA en 1990-1991.</t>
  </si>
  <si>
    <t>(4) Y compris écoles supérieures d'architecture, de journalisme et de communication.</t>
  </si>
  <si>
    <t>(5) Données provisoires en 2009-2010 pour les formations paramédicales et sociales, données de 2008-2009 en 2009-2010, estimation pour les données de la santé en 2001-2002.</t>
  </si>
  <si>
    <t xml:space="preserve">(6) Groupe non homogène (écoles vétérinaires, autres écoles dépendant d'autres ministères…). </t>
  </si>
  <si>
    <t>(7) Sans double compte des formations d'ingénieurs dépendantes des universités, des INP, des universités de technologie et des IUFM intégrés dans une université.</t>
  </si>
  <si>
    <t>Universités</t>
  </si>
  <si>
    <t xml:space="preserve">     dont : formations d'ingénieurs universitaires (1)</t>
  </si>
  <si>
    <t>IUFM total (2)</t>
  </si>
  <si>
    <t>STS (3)</t>
  </si>
  <si>
    <t>Formations d'ingénieurs (1)</t>
  </si>
  <si>
    <t>Ecoles supérieures artistiques et culturelles (4)</t>
  </si>
  <si>
    <t>Ecoles paramédicales et sociales (5)</t>
  </si>
  <si>
    <t>Autres écoles et formations (6)</t>
  </si>
  <si>
    <t xml:space="preserve">(1) Evolution à champ constant, c'est-à-dire en excluant les étudiants d'IUFM en 2008-2009 et ceux des 17 écoles d'ingénieurs sorties du champ universitaire en 2007-2008. </t>
  </si>
  <si>
    <t>(3) Chiffres France métropolitaine pour 1960-1961 et 1970-1971.</t>
  </si>
  <si>
    <t>(2) Estimation.</t>
  </si>
  <si>
    <t>(4) Les effectifs d'étudiants en diplôme d'études comptables et financières ont été comptés en CPGE avant 1990 et avec les autres établissements et formations ensuite.</t>
  </si>
  <si>
    <t xml:space="preserve">Universités (hors IUT et hors IUFM) </t>
  </si>
  <si>
    <t>CPGE (4)</t>
  </si>
  <si>
    <t>1960-1961 (3)</t>
  </si>
  <si>
    <t>1970-1971 (3)</t>
  </si>
  <si>
    <t xml:space="preserve"> (2) 8,0</t>
  </si>
  <si>
    <t>(2) 21,0</t>
  </si>
  <si>
    <t>(2) 66,0</t>
  </si>
  <si>
    <t>(2) 26,8</t>
  </si>
  <si>
    <t>(2) 32,6</t>
  </si>
  <si>
    <t>(2) 130,0</t>
  </si>
  <si>
    <t>(1)   -1,3</t>
  </si>
  <si>
    <t xml:space="preserve">supérieur non rattachés aux universités, données sur les STS et CPGE collectées par le MEN-MESR-DEPP, enquêtes spécifiques aux ministères en charge de l’agriculture, </t>
  </si>
  <si>
    <t>RERS 6.1</t>
  </si>
  <si>
    <t>Ensemble (7)</t>
  </si>
  <si>
    <t>Autres étab. et formations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</si>
</sst>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d/m"/>
    <numFmt numFmtId="174" formatCode="d\-mmm\-yy"/>
    <numFmt numFmtId="175" formatCode="d\-mmm"/>
    <numFmt numFmtId="176" formatCode="h:mm"/>
    <numFmt numFmtId="177" formatCode="h:mm:ss"/>
    <numFmt numFmtId="178" formatCode="d/m/yy\ h:mm"/>
    <numFmt numFmtId="179" formatCode="0&quot; F&quot;;\ \-0&quot; F&quot;"/>
    <numFmt numFmtId="180" formatCode="0.0"/>
    <numFmt numFmtId="181" formatCode="#,##0.0"/>
    <numFmt numFmtId="182" formatCode="0.0%"/>
    <numFmt numFmtId="183" formatCode="0.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0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G Times"/>
      <family val="0"/>
    </font>
    <font>
      <sz val="8"/>
      <name val="MS Sans Serif"/>
      <family val="0"/>
    </font>
    <font>
      <sz val="8"/>
      <name val="CG Times"/>
      <family val="0"/>
    </font>
    <font>
      <sz val="8"/>
      <name val="CG Times (W1)"/>
      <family val="0"/>
    </font>
    <font>
      <b/>
      <sz val="8"/>
      <name val="CG Times (W1)"/>
      <family val="0"/>
    </font>
    <font>
      <sz val="8"/>
      <color indexed="10"/>
      <name val="MS Sans Serif"/>
      <family val="2"/>
    </font>
    <font>
      <b/>
      <sz val="9"/>
      <name val="CG 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3" fontId="8" fillId="0" borderId="0" xfId="0" applyNumberFormat="1" applyFont="1" applyFill="1" applyBorder="1" applyAlignment="1">
      <alignment/>
    </xf>
    <xf numFmtId="182" fontId="9" fillId="0" borderId="0" xfId="24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3" fontId="12" fillId="0" borderId="1" xfId="0" applyNumberFormat="1" applyFont="1" applyBorder="1" applyAlignment="1" applyProtection="1">
      <alignment horizontal="centerContinuous"/>
      <protection locked="0"/>
    </xf>
    <xf numFmtId="179" fontId="12" fillId="0" borderId="2" xfId="0" applyNumberFormat="1" applyFont="1" applyBorder="1" applyAlignment="1" applyProtection="1">
      <alignment/>
      <protection locked="0"/>
    </xf>
    <xf numFmtId="3" fontId="13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 applyProtection="1">
      <alignment horizontal="right"/>
      <protection locked="0"/>
    </xf>
    <xf numFmtId="179" fontId="11" fillId="0" borderId="0" xfId="0" applyNumberFormat="1" applyFont="1" applyAlignment="1" applyProtection="1">
      <alignment/>
      <protection locked="0"/>
    </xf>
    <xf numFmtId="3" fontId="9" fillId="0" borderId="0" xfId="21" applyNumberFormat="1" applyFont="1" applyBorder="1">
      <alignment/>
      <protection/>
    </xf>
    <xf numFmtId="179" fontId="13" fillId="0" borderId="0" xfId="0" applyNumberFormat="1" applyFont="1" applyAlignment="1" applyProtection="1" quotePrefix="1">
      <alignment horizontal="left"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>
      <alignment/>
    </xf>
    <xf numFmtId="179" fontId="13" fillId="0" borderId="0" xfId="0" applyNumberFormat="1" applyFont="1" applyAlignment="1" applyProtection="1" quotePrefix="1">
      <alignment/>
      <protection locked="0"/>
    </xf>
    <xf numFmtId="179" fontId="11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Alignment="1" applyProtection="1">
      <alignment/>
      <protection locked="0"/>
    </xf>
    <xf numFmtId="3" fontId="9" fillId="0" borderId="0" xfId="22" applyNumberFormat="1" applyFont="1" applyBorder="1" applyProtection="1">
      <alignment/>
      <protection locked="0"/>
    </xf>
    <xf numFmtId="3" fontId="9" fillId="0" borderId="0" xfId="22" applyNumberFormat="1" applyFont="1" applyFill="1" applyBorder="1" applyAlignment="1" applyProtection="1">
      <alignment/>
      <protection/>
    </xf>
    <xf numFmtId="3" fontId="10" fillId="0" borderId="0" xfId="22" applyNumberFormat="1" applyFont="1" applyBorder="1" applyProtection="1">
      <alignment/>
      <protection locked="0"/>
    </xf>
    <xf numFmtId="3" fontId="10" fillId="0" borderId="0" xfId="23" applyNumberFormat="1" applyFont="1" applyFill="1" applyBorder="1" applyAlignment="1" applyProtection="1">
      <alignment/>
      <protection/>
    </xf>
    <xf numFmtId="3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1" fillId="0" borderId="0" xfId="0" applyFont="1" applyAlignment="1" applyProtection="1">
      <alignment/>
      <protection locked="0"/>
    </xf>
    <xf numFmtId="3" fontId="9" fillId="0" borderId="0" xfId="21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3" fontId="9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180" fontId="12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190" fontId="16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 applyProtection="1" quotePrefix="1">
      <alignment horizontal="left"/>
      <protection locked="0"/>
    </xf>
    <xf numFmtId="3" fontId="11" fillId="0" borderId="0" xfId="0" applyNumberFormat="1" applyFont="1" applyBorder="1" applyAlignment="1">
      <alignment/>
    </xf>
    <xf numFmtId="9" fontId="12" fillId="0" borderId="0" xfId="24" applyFont="1" applyAlignment="1" applyProtection="1">
      <alignment/>
      <protection locked="0"/>
    </xf>
    <xf numFmtId="9" fontId="12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79" fontId="17" fillId="0" borderId="0" xfId="0" applyNumberFormat="1" applyFont="1" applyAlignment="1" applyProtection="1">
      <alignment horizontal="left"/>
      <protection locked="0"/>
    </xf>
    <xf numFmtId="179" fontId="13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6_02" xfId="21"/>
    <cellStyle name="Normal_Feuil1" xfId="22"/>
    <cellStyle name="Normal_TS_synth_sup_02_0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0">
      <selection activeCell="A27" sqref="A27"/>
    </sheetView>
  </sheetViews>
  <sheetFormatPr defaultColWidth="11.421875" defaultRowHeight="12.75"/>
  <cols>
    <col min="1" max="1" width="40.28125" style="0" customWidth="1"/>
    <col min="2" max="9" width="8.7109375" style="0" customWidth="1"/>
  </cols>
  <sheetData>
    <row r="1" spans="1:8" ht="12.75">
      <c r="A1" s="59" t="s">
        <v>80</v>
      </c>
      <c r="B1" s="2"/>
      <c r="C1" s="1"/>
      <c r="D1" s="1"/>
      <c r="E1" s="1"/>
      <c r="F1" s="1"/>
      <c r="G1" s="1"/>
      <c r="H1" s="1"/>
    </row>
    <row r="2" spans="1:8" s="10" customFormat="1" ht="17.25" customHeight="1">
      <c r="A2" s="57" t="s">
        <v>13</v>
      </c>
      <c r="B2" s="7"/>
      <c r="C2" s="8"/>
      <c r="D2" s="9"/>
      <c r="E2" s="9"/>
      <c r="F2" s="9"/>
      <c r="G2" s="9"/>
      <c r="H2" s="9"/>
    </row>
    <row r="3" spans="1:8" s="10" customFormat="1" ht="12" thickBot="1">
      <c r="A3" s="58" t="s">
        <v>15</v>
      </c>
      <c r="B3" s="11"/>
      <c r="C3" s="8"/>
      <c r="D3" s="3"/>
      <c r="E3" s="9"/>
      <c r="F3" s="9"/>
      <c r="G3" s="9"/>
      <c r="H3" s="9"/>
    </row>
    <row r="4" spans="1:9" s="10" customFormat="1" ht="12" thickBot="1">
      <c r="A4" s="12"/>
      <c r="B4" s="13" t="s">
        <v>33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38</v>
      </c>
      <c r="H4" s="14" t="s">
        <v>39</v>
      </c>
      <c r="I4" s="14" t="s">
        <v>32</v>
      </c>
    </row>
    <row r="5" spans="1:9" s="10" customFormat="1" ht="11.25">
      <c r="A5" s="15" t="s">
        <v>56</v>
      </c>
      <c r="B5" s="16">
        <v>1159937</v>
      </c>
      <c r="C5" s="16">
        <v>1425665</v>
      </c>
      <c r="D5" s="16">
        <v>1424536</v>
      </c>
      <c r="E5" s="16">
        <v>1421719</v>
      </c>
      <c r="F5" s="16">
        <v>1399177</v>
      </c>
      <c r="G5" s="16">
        <v>1363750</v>
      </c>
      <c r="H5" s="16">
        <v>1404376</v>
      </c>
      <c r="I5" s="16">
        <v>1444583</v>
      </c>
    </row>
    <row r="6" spans="1:9" s="10" customFormat="1" ht="11.25">
      <c r="A6" s="17" t="s">
        <v>0</v>
      </c>
      <c r="B6" s="18">
        <v>1085609</v>
      </c>
      <c r="C6" s="18">
        <v>1311943</v>
      </c>
      <c r="D6" s="18">
        <v>1312141</v>
      </c>
      <c r="E6" s="18">
        <v>1309122</v>
      </c>
      <c r="F6" s="18">
        <f>F5-F8</f>
        <v>1285408</v>
      </c>
      <c r="G6" s="18">
        <f>G5-G8</f>
        <v>1247527</v>
      </c>
      <c r="H6" s="18">
        <v>1223717</v>
      </c>
      <c r="I6" s="18">
        <v>1267926</v>
      </c>
    </row>
    <row r="7" spans="1:9" s="10" customFormat="1" ht="11.25">
      <c r="A7" s="17" t="s">
        <v>57</v>
      </c>
      <c r="B7" s="19">
        <v>10545</v>
      </c>
      <c r="C7" s="18">
        <v>24855</v>
      </c>
      <c r="D7" s="18">
        <v>25759</v>
      </c>
      <c r="E7" s="18">
        <v>25606</v>
      </c>
      <c r="F7" s="18">
        <f>23516+2467</f>
        <v>25983</v>
      </c>
      <c r="G7" s="18">
        <f>24117+2297</f>
        <v>26414</v>
      </c>
      <c r="H7" s="18">
        <v>20429</v>
      </c>
      <c r="I7" s="18">
        <v>20299</v>
      </c>
    </row>
    <row r="8" spans="1:9" s="10" customFormat="1" ht="11.25">
      <c r="A8" s="20" t="s">
        <v>14</v>
      </c>
      <c r="B8" s="19">
        <v>74328</v>
      </c>
      <c r="C8" s="18">
        <v>113722</v>
      </c>
      <c r="D8" s="18">
        <v>112395</v>
      </c>
      <c r="E8" s="18">
        <v>112597</v>
      </c>
      <c r="F8" s="18">
        <v>113769</v>
      </c>
      <c r="G8" s="18">
        <v>116223</v>
      </c>
      <c r="H8" s="18">
        <v>118115</v>
      </c>
      <c r="I8" s="18">
        <v>118139</v>
      </c>
    </row>
    <row r="9" spans="1:9" s="10" customFormat="1" ht="11.25">
      <c r="A9" s="20" t="s">
        <v>29</v>
      </c>
      <c r="B9" s="19"/>
      <c r="C9" s="18"/>
      <c r="D9" s="18"/>
      <c r="E9" s="18"/>
      <c r="F9" s="18"/>
      <c r="G9" s="18"/>
      <c r="H9" s="18">
        <v>62544</v>
      </c>
      <c r="I9" s="18">
        <v>58518</v>
      </c>
    </row>
    <row r="10" spans="1:9" s="10" customFormat="1" ht="11.25">
      <c r="A10" s="15" t="s">
        <v>19</v>
      </c>
      <c r="B10" s="16">
        <v>15536</v>
      </c>
      <c r="C10" s="16">
        <v>18655</v>
      </c>
      <c r="D10" s="16">
        <v>25603</v>
      </c>
      <c r="E10" s="16">
        <v>25944</v>
      </c>
      <c r="F10" s="16">
        <v>25776</v>
      </c>
      <c r="G10" s="16">
        <v>29726</v>
      </c>
      <c r="H10" s="16">
        <v>31121</v>
      </c>
      <c r="I10" s="16">
        <v>31398</v>
      </c>
    </row>
    <row r="11" spans="1:9" s="10" customFormat="1" ht="11.25">
      <c r="A11" s="21" t="s">
        <v>58</v>
      </c>
      <c r="B11" s="22"/>
      <c r="C11" s="23">
        <v>85808</v>
      </c>
      <c r="D11" s="23">
        <v>83622</v>
      </c>
      <c r="E11" s="23">
        <v>81565</v>
      </c>
      <c r="F11" s="23">
        <v>74161</v>
      </c>
      <c r="G11" s="23">
        <v>70100</v>
      </c>
      <c r="H11" s="23">
        <v>64037</v>
      </c>
      <c r="I11" s="23">
        <v>59953</v>
      </c>
    </row>
    <row r="12" spans="1:9" s="10" customFormat="1" ht="11.25">
      <c r="A12" s="15" t="s">
        <v>59</v>
      </c>
      <c r="B12" s="23">
        <v>199333</v>
      </c>
      <c r="C12" s="23">
        <v>234195</v>
      </c>
      <c r="D12" s="23">
        <v>230275</v>
      </c>
      <c r="E12" s="23">
        <v>230403</v>
      </c>
      <c r="F12" s="23">
        <v>228329</v>
      </c>
      <c r="G12" s="23">
        <v>230877</v>
      </c>
      <c r="H12" s="23">
        <v>234164</v>
      </c>
      <c r="I12" s="23">
        <v>240322</v>
      </c>
    </row>
    <row r="13" spans="1:9" s="10" customFormat="1" ht="11.25">
      <c r="A13" s="24" t="s">
        <v>2</v>
      </c>
      <c r="B13" s="18">
        <v>108262</v>
      </c>
      <c r="C13" s="18">
        <v>151023</v>
      </c>
      <c r="D13" s="18">
        <v>149688</v>
      </c>
      <c r="E13" s="18">
        <v>149849</v>
      </c>
      <c r="F13" s="18">
        <v>147948</v>
      </c>
      <c r="G13" s="18">
        <v>147305</v>
      </c>
      <c r="H13" s="18">
        <v>147592</v>
      </c>
      <c r="I13" s="18">
        <v>149832</v>
      </c>
    </row>
    <row r="14" spans="1:9" s="10" customFormat="1" ht="11.25">
      <c r="A14" s="24" t="s">
        <v>3</v>
      </c>
      <c r="B14" s="18">
        <v>9343</v>
      </c>
      <c r="C14" s="18">
        <v>12881</v>
      </c>
      <c r="D14" s="18">
        <v>12482</v>
      </c>
      <c r="E14" s="18">
        <v>12202</v>
      </c>
      <c r="F14" s="18">
        <v>11826</v>
      </c>
      <c r="G14" s="18">
        <v>11543</v>
      </c>
      <c r="H14" s="18">
        <v>11079</v>
      </c>
      <c r="I14" s="18">
        <v>11388</v>
      </c>
    </row>
    <row r="15" spans="1:9" s="10" customFormat="1" ht="11.25">
      <c r="A15" s="24" t="s">
        <v>4</v>
      </c>
      <c r="B15" s="18">
        <v>81728</v>
      </c>
      <c r="C15" s="18">
        <v>70291</v>
      </c>
      <c r="D15" s="18">
        <v>68105</v>
      </c>
      <c r="E15" s="18">
        <v>68352</v>
      </c>
      <c r="F15" s="18">
        <v>68555</v>
      </c>
      <c r="G15" s="18">
        <v>72029</v>
      </c>
      <c r="H15" s="18">
        <v>75493</v>
      </c>
      <c r="I15" s="18">
        <v>79102</v>
      </c>
    </row>
    <row r="16" spans="1:9" s="10" customFormat="1" ht="11.25">
      <c r="A16" s="15" t="s">
        <v>5</v>
      </c>
      <c r="B16" s="23">
        <v>64427</v>
      </c>
      <c r="C16" s="23">
        <v>72053</v>
      </c>
      <c r="D16" s="23">
        <v>73147</v>
      </c>
      <c r="E16" s="23">
        <v>74790</v>
      </c>
      <c r="F16" s="23">
        <v>76160</v>
      </c>
      <c r="G16" s="23">
        <v>78072</v>
      </c>
      <c r="H16" s="23">
        <v>80003</v>
      </c>
      <c r="I16" s="23">
        <v>81135</v>
      </c>
    </row>
    <row r="17" spans="1:9" s="10" customFormat="1" ht="11.25">
      <c r="A17" s="24" t="s">
        <v>2</v>
      </c>
      <c r="B17" s="19">
        <v>52572</v>
      </c>
      <c r="C17" s="18">
        <v>59160</v>
      </c>
      <c r="D17" s="18">
        <v>60407</v>
      </c>
      <c r="E17" s="18">
        <v>61938</v>
      </c>
      <c r="F17" s="18">
        <v>62904</v>
      </c>
      <c r="G17" s="18">
        <v>64157</v>
      </c>
      <c r="H17" s="18">
        <v>66021</v>
      </c>
      <c r="I17" s="18">
        <v>66652</v>
      </c>
    </row>
    <row r="18" spans="1:9" s="10" customFormat="1" ht="11.25">
      <c r="A18" s="24" t="s">
        <v>3</v>
      </c>
      <c r="B18" s="19">
        <v>1419</v>
      </c>
      <c r="C18" s="18">
        <v>1715</v>
      </c>
      <c r="D18" s="18">
        <v>1772</v>
      </c>
      <c r="E18" s="18">
        <v>1708</v>
      </c>
      <c r="F18" s="18">
        <v>1677</v>
      </c>
      <c r="G18" s="18">
        <v>1680</v>
      </c>
      <c r="H18" s="18">
        <v>1694</v>
      </c>
      <c r="I18" s="18">
        <v>1747</v>
      </c>
    </row>
    <row r="19" spans="1:9" s="10" customFormat="1" ht="11.25">
      <c r="A19" s="24" t="s">
        <v>4</v>
      </c>
      <c r="B19" s="19">
        <v>10436</v>
      </c>
      <c r="C19" s="18">
        <v>11178</v>
      </c>
      <c r="D19" s="18">
        <v>10968</v>
      </c>
      <c r="E19" s="18">
        <v>11144</v>
      </c>
      <c r="F19" s="18">
        <v>11579</v>
      </c>
      <c r="G19" s="18">
        <v>12235</v>
      </c>
      <c r="H19" s="18">
        <v>12288</v>
      </c>
      <c r="I19" s="18">
        <v>12736</v>
      </c>
    </row>
    <row r="20" spans="1:9" s="10" customFormat="1" ht="11.25">
      <c r="A20" s="15" t="s">
        <v>21</v>
      </c>
      <c r="B20" s="25">
        <v>5587</v>
      </c>
      <c r="C20" s="26">
        <v>7643</v>
      </c>
      <c r="D20" s="26">
        <v>7788</v>
      </c>
      <c r="E20" s="26">
        <v>7499</v>
      </c>
      <c r="F20" s="23">
        <v>7430</v>
      </c>
      <c r="G20" s="23">
        <v>7871</v>
      </c>
      <c r="H20" s="23">
        <v>8377</v>
      </c>
      <c r="I20" s="23">
        <v>9076</v>
      </c>
    </row>
    <row r="21" spans="1:9" s="10" customFormat="1" ht="11.25">
      <c r="A21" s="24" t="s">
        <v>2</v>
      </c>
      <c r="B21" s="27">
        <v>3951</v>
      </c>
      <c r="C21" s="28">
        <v>4875</v>
      </c>
      <c r="D21" s="28">
        <v>4909</v>
      </c>
      <c r="E21" s="28">
        <v>4979</v>
      </c>
      <c r="F21" s="28">
        <v>4910</v>
      </c>
      <c r="G21" s="28">
        <v>5151</v>
      </c>
      <c r="H21" s="28">
        <v>5280</v>
      </c>
      <c r="I21" s="28">
        <v>5557</v>
      </c>
    </row>
    <row r="22" spans="1:9" s="10" customFormat="1" ht="11.25">
      <c r="A22" s="24" t="s">
        <v>4</v>
      </c>
      <c r="B22" s="29">
        <v>1636</v>
      </c>
      <c r="C22" s="29">
        <v>2768</v>
      </c>
      <c r="D22" s="29">
        <v>2879</v>
      </c>
      <c r="E22" s="29">
        <v>2520</v>
      </c>
      <c r="F22" s="29">
        <v>2520</v>
      </c>
      <c r="G22" s="29">
        <v>2720</v>
      </c>
      <c r="H22" s="30">
        <v>3097</v>
      </c>
      <c r="I22" s="30">
        <v>3519</v>
      </c>
    </row>
    <row r="23" spans="1:9" s="10" customFormat="1" ht="11.25">
      <c r="A23" s="31" t="s">
        <v>6</v>
      </c>
      <c r="B23" s="22">
        <v>3965</v>
      </c>
      <c r="C23" s="23">
        <v>3271</v>
      </c>
      <c r="D23" s="23">
        <v>3309</v>
      </c>
      <c r="E23" s="23">
        <v>3058</v>
      </c>
      <c r="F23" s="23">
        <v>3162</v>
      </c>
      <c r="G23" s="23">
        <v>3835</v>
      </c>
      <c r="H23" s="23">
        <v>4066</v>
      </c>
      <c r="I23" s="23">
        <v>4352</v>
      </c>
    </row>
    <row r="24" spans="1:9" s="10" customFormat="1" ht="11.25">
      <c r="A24" s="15" t="s">
        <v>17</v>
      </c>
      <c r="B24" s="16">
        <v>3157</v>
      </c>
      <c r="C24" s="16">
        <v>6974</v>
      </c>
      <c r="D24" s="16">
        <v>6962</v>
      </c>
      <c r="E24" s="16">
        <v>7375</v>
      </c>
      <c r="F24" s="16">
        <v>7604</v>
      </c>
      <c r="G24" s="32">
        <v>7931</v>
      </c>
      <c r="H24" s="32">
        <v>8248</v>
      </c>
      <c r="I24" s="32">
        <v>8557</v>
      </c>
    </row>
    <row r="25" spans="1:9" s="10" customFormat="1" ht="11.25">
      <c r="A25" s="15" t="s">
        <v>18</v>
      </c>
      <c r="B25" s="16">
        <v>8250</v>
      </c>
      <c r="C25" s="16">
        <v>12794</v>
      </c>
      <c r="D25" s="16">
        <v>12514</v>
      </c>
      <c r="E25" s="16">
        <v>12478</v>
      </c>
      <c r="F25" s="16">
        <v>12445</v>
      </c>
      <c r="G25" s="16">
        <v>7743</v>
      </c>
      <c r="H25" s="16">
        <v>6763</v>
      </c>
      <c r="I25" s="16">
        <v>7055</v>
      </c>
    </row>
    <row r="26" spans="1:9" s="10" customFormat="1" ht="11.25">
      <c r="A26" s="15" t="s">
        <v>60</v>
      </c>
      <c r="B26" s="33">
        <v>57653</v>
      </c>
      <c r="C26" s="33">
        <v>105007</v>
      </c>
      <c r="D26" s="33">
        <v>107219</v>
      </c>
      <c r="E26" s="33">
        <v>108057</v>
      </c>
      <c r="F26" s="33">
        <v>108846</v>
      </c>
      <c r="G26" s="33">
        <v>108773</v>
      </c>
      <c r="H26" s="23">
        <v>114086</v>
      </c>
      <c r="I26" s="23">
        <v>118341</v>
      </c>
    </row>
    <row r="27" spans="1:9" s="10" customFormat="1" ht="11.25">
      <c r="A27" s="17" t="s">
        <v>23</v>
      </c>
      <c r="B27" s="19">
        <v>10545</v>
      </c>
      <c r="C27" s="18">
        <v>24855</v>
      </c>
      <c r="D27" s="18">
        <v>25759</v>
      </c>
      <c r="E27" s="18">
        <v>25606</v>
      </c>
      <c r="F27" s="18">
        <f>23516+2467</f>
        <v>25983</v>
      </c>
      <c r="G27" s="18">
        <v>26414</v>
      </c>
      <c r="H27" s="18">
        <v>20429</v>
      </c>
      <c r="I27" s="18">
        <v>20299</v>
      </c>
    </row>
    <row r="28" spans="1:9" s="10" customFormat="1" ht="11.25">
      <c r="A28" s="17" t="s">
        <v>24</v>
      </c>
      <c r="B28" s="19">
        <v>1689</v>
      </c>
      <c r="C28" s="18">
        <v>4321</v>
      </c>
      <c r="D28" s="18">
        <v>4511</v>
      </c>
      <c r="E28" s="18">
        <v>4838</v>
      </c>
      <c r="F28" s="18">
        <v>5118</v>
      </c>
      <c r="G28" s="18">
        <v>5450</v>
      </c>
      <c r="H28" s="18">
        <v>5795</v>
      </c>
      <c r="I28" s="18">
        <v>5903</v>
      </c>
    </row>
    <row r="29" spans="1:9" s="10" customFormat="1" ht="11.25">
      <c r="A29" s="17" t="s">
        <v>26</v>
      </c>
      <c r="B29" s="19">
        <v>5091</v>
      </c>
      <c r="C29" s="18">
        <v>9600</v>
      </c>
      <c r="D29" s="18">
        <v>9494</v>
      </c>
      <c r="E29" s="18">
        <v>9532</v>
      </c>
      <c r="F29" s="18">
        <f>9222+261</f>
        <v>9483</v>
      </c>
      <c r="G29" s="18">
        <v>5989</v>
      </c>
      <c r="H29" s="18">
        <v>4992</v>
      </c>
      <c r="I29" s="18">
        <v>5161</v>
      </c>
    </row>
    <row r="30" spans="1:9" s="10" customFormat="1" ht="11.25">
      <c r="A30" s="24" t="s">
        <v>25</v>
      </c>
      <c r="B30" s="19">
        <v>15461</v>
      </c>
      <c r="C30" s="18">
        <v>22550</v>
      </c>
      <c r="D30" s="18">
        <v>23525</v>
      </c>
      <c r="E30" s="18">
        <v>23431</v>
      </c>
      <c r="F30" s="18">
        <f>22076+266</f>
        <v>22342</v>
      </c>
      <c r="G30" s="18">
        <v>24290</v>
      </c>
      <c r="H30" s="18">
        <v>33553</v>
      </c>
      <c r="I30" s="18">
        <v>35990</v>
      </c>
    </row>
    <row r="31" spans="1:9" s="10" customFormat="1" ht="11.25">
      <c r="A31" s="24" t="s">
        <v>27</v>
      </c>
      <c r="B31" s="19">
        <v>10865</v>
      </c>
      <c r="C31" s="18">
        <v>17270</v>
      </c>
      <c r="D31" s="18">
        <v>17178</v>
      </c>
      <c r="E31" s="18">
        <v>17458</v>
      </c>
      <c r="F31" s="18">
        <f>15957+2185+278</f>
        <v>18420</v>
      </c>
      <c r="G31" s="18">
        <v>17357</v>
      </c>
      <c r="H31" s="18">
        <v>16922</v>
      </c>
      <c r="I31" s="18">
        <v>16813</v>
      </c>
    </row>
    <row r="32" spans="1:9" s="10" customFormat="1" ht="11.25">
      <c r="A32" s="24" t="s">
        <v>28</v>
      </c>
      <c r="B32" s="19">
        <v>14002</v>
      </c>
      <c r="C32" s="18">
        <v>26411</v>
      </c>
      <c r="D32" s="18">
        <v>26752</v>
      </c>
      <c r="E32" s="18">
        <v>27192</v>
      </c>
      <c r="F32" s="18">
        <f>25391+2109</f>
        <v>27500</v>
      </c>
      <c r="G32" s="18">
        <v>29273</v>
      </c>
      <c r="H32" s="18">
        <v>32395</v>
      </c>
      <c r="I32" s="18">
        <v>34175</v>
      </c>
    </row>
    <row r="33" spans="1:9" s="10" customFormat="1" ht="11.25">
      <c r="A33" s="24" t="s">
        <v>12</v>
      </c>
      <c r="B33" s="19">
        <v>46128</v>
      </c>
      <c r="C33" s="18">
        <v>80619</v>
      </c>
      <c r="D33" s="18">
        <v>83176</v>
      </c>
      <c r="E33" s="18">
        <v>88437</v>
      </c>
      <c r="F33" s="18">
        <v>87333</v>
      </c>
      <c r="G33" s="34">
        <v>95835</v>
      </c>
      <c r="H33" s="34">
        <v>100609</v>
      </c>
      <c r="I33" s="34">
        <v>116303</v>
      </c>
    </row>
    <row r="34" spans="1:9" s="10" customFormat="1" ht="11.25">
      <c r="A34" s="24" t="s">
        <v>22</v>
      </c>
      <c r="B34" s="19">
        <v>19971</v>
      </c>
      <c r="C34" s="18">
        <v>18058</v>
      </c>
      <c r="D34" s="18">
        <v>19820</v>
      </c>
      <c r="E34" s="18">
        <v>21306</v>
      </c>
      <c r="F34" s="18">
        <v>21024</v>
      </c>
      <c r="G34" s="18">
        <v>22225</v>
      </c>
      <c r="H34" s="18">
        <v>23219</v>
      </c>
      <c r="I34" s="18">
        <v>26138</v>
      </c>
    </row>
    <row r="35" spans="1:9" s="10" customFormat="1" ht="11.25">
      <c r="A35" s="24" t="s">
        <v>7</v>
      </c>
      <c r="B35" s="19">
        <v>16500</v>
      </c>
      <c r="C35" s="23"/>
      <c r="D35" s="23"/>
      <c r="E35" s="23"/>
      <c r="F35" s="23"/>
      <c r="G35" s="23"/>
      <c r="H35" s="23"/>
      <c r="I35" s="23"/>
    </row>
    <row r="36" spans="1:9" s="10" customFormat="1" ht="11.25">
      <c r="A36" s="24" t="s">
        <v>8</v>
      </c>
      <c r="B36" s="19">
        <v>2675</v>
      </c>
      <c r="C36" s="18">
        <v>3104</v>
      </c>
      <c r="D36" s="18">
        <v>3122</v>
      </c>
      <c r="E36" s="18">
        <v>3191</v>
      </c>
      <c r="F36" s="18">
        <v>3658</v>
      </c>
      <c r="G36" s="18">
        <v>3680</v>
      </c>
      <c r="H36" s="18">
        <v>4122</v>
      </c>
      <c r="I36" s="18">
        <v>4339</v>
      </c>
    </row>
    <row r="37" spans="1:9" s="10" customFormat="1" ht="11.25">
      <c r="A37" s="35" t="s">
        <v>9</v>
      </c>
      <c r="B37" s="19">
        <v>7328</v>
      </c>
      <c r="C37" s="18">
        <v>10858</v>
      </c>
      <c r="D37" s="18">
        <v>10750</v>
      </c>
      <c r="E37" s="18">
        <v>10477</v>
      </c>
      <c r="F37" s="18">
        <v>10425</v>
      </c>
      <c r="G37" s="18">
        <v>8617</v>
      </c>
      <c r="H37" s="18">
        <v>7707</v>
      </c>
      <c r="I37" s="18">
        <v>8378</v>
      </c>
    </row>
    <row r="38" spans="1:9" s="10" customFormat="1" ht="11.25">
      <c r="A38" s="17" t="s">
        <v>61</v>
      </c>
      <c r="B38" s="19">
        <v>41988</v>
      </c>
      <c r="C38" s="18">
        <v>61444</v>
      </c>
      <c r="D38" s="18">
        <v>62864</v>
      </c>
      <c r="E38" s="18">
        <v>64598</v>
      </c>
      <c r="F38" s="18">
        <f>19836+39048+4904+743</f>
        <v>64531</v>
      </c>
      <c r="G38" s="18">
        <v>61834</v>
      </c>
      <c r="H38" s="18">
        <v>61617</v>
      </c>
      <c r="I38" s="18">
        <v>66479</v>
      </c>
    </row>
    <row r="39" spans="1:9" s="10" customFormat="1" ht="11.25">
      <c r="A39" s="24" t="s">
        <v>62</v>
      </c>
      <c r="B39" s="19">
        <v>74435</v>
      </c>
      <c r="C39" s="18">
        <v>119456</v>
      </c>
      <c r="D39" s="18">
        <v>124201</v>
      </c>
      <c r="E39" s="18">
        <f>35351+96303</f>
        <v>131654</v>
      </c>
      <c r="F39" s="18">
        <v>131100</v>
      </c>
      <c r="G39" s="18">
        <v>134407</v>
      </c>
      <c r="H39" s="18">
        <v>137165</v>
      </c>
      <c r="I39" s="18">
        <v>137165</v>
      </c>
    </row>
    <row r="40" spans="1:9" s="10" customFormat="1" ht="11.25">
      <c r="A40" s="17" t="s">
        <v>63</v>
      </c>
      <c r="B40" s="19">
        <v>7515</v>
      </c>
      <c r="C40" s="18">
        <v>29322</v>
      </c>
      <c r="D40" s="18">
        <v>30653</v>
      </c>
      <c r="E40" s="18">
        <v>30692</v>
      </c>
      <c r="F40" s="18">
        <v>33255</v>
      </c>
      <c r="G40" s="18">
        <v>34072</v>
      </c>
      <c r="H40" s="18">
        <v>38242</v>
      </c>
      <c r="I40" s="18">
        <v>42410</v>
      </c>
    </row>
    <row r="41" spans="1:9" s="10" customFormat="1" ht="11.25">
      <c r="A41" s="60" t="s">
        <v>81</v>
      </c>
      <c r="B41" s="23">
        <v>1717060</v>
      </c>
      <c r="C41" s="23">
        <v>2256150</v>
      </c>
      <c r="D41" s="23">
        <v>2269797</v>
      </c>
      <c r="E41" s="37">
        <v>2283267</v>
      </c>
      <c r="F41" s="37">
        <v>2253832</v>
      </c>
      <c r="G41" s="37">
        <v>2231495</v>
      </c>
      <c r="H41" s="23">
        <v>2234162</v>
      </c>
      <c r="I41" s="23">
        <v>2316103</v>
      </c>
    </row>
    <row r="42" spans="1:8" s="10" customFormat="1" ht="10.5">
      <c r="A42" s="36"/>
      <c r="B42" s="38"/>
      <c r="C42" s="39"/>
      <c r="D42" s="40"/>
      <c r="E42" s="41"/>
      <c r="F42" s="41"/>
      <c r="G42" s="42"/>
      <c r="H42" s="9"/>
    </row>
    <row r="43" spans="1:8" s="10" customFormat="1" ht="10.5">
      <c r="A43" s="36"/>
      <c r="B43" s="38"/>
      <c r="C43" s="39"/>
      <c r="D43" s="40"/>
      <c r="E43" s="41"/>
      <c r="F43" s="41"/>
      <c r="G43" s="42"/>
      <c r="H43" s="9"/>
    </row>
    <row r="44" spans="1:8" s="10" customFormat="1" ht="11.25">
      <c r="A44" s="43" t="s">
        <v>49</v>
      </c>
      <c r="B44" s="44"/>
      <c r="C44" s="4"/>
      <c r="D44" s="4"/>
      <c r="E44" s="5"/>
      <c r="F44" s="6"/>
      <c r="G44" s="45"/>
      <c r="H44" s="46"/>
    </row>
    <row r="45" spans="1:8" s="10" customFormat="1" ht="11.25">
      <c r="A45" s="47" t="s">
        <v>50</v>
      </c>
      <c r="B45" s="44"/>
      <c r="C45" s="4"/>
      <c r="D45" s="4"/>
      <c r="E45" s="5"/>
      <c r="F45" s="6"/>
      <c r="G45" s="45"/>
      <c r="H45" s="46"/>
    </row>
    <row r="46" spans="1:8" s="10" customFormat="1" ht="11.25">
      <c r="A46" s="48" t="s">
        <v>51</v>
      </c>
      <c r="B46" s="49"/>
      <c r="C46" s="50"/>
      <c r="D46" s="50"/>
      <c r="E46" s="50"/>
      <c r="F46" s="51"/>
      <c r="G46" s="50"/>
      <c r="H46" s="50"/>
    </row>
    <row r="47" spans="1:8" s="10" customFormat="1" ht="11.25">
      <c r="A47" s="43" t="s">
        <v>52</v>
      </c>
      <c r="B47" s="49"/>
      <c r="C47" s="42"/>
      <c r="D47" s="42"/>
      <c r="E47" s="42"/>
      <c r="F47" s="42"/>
      <c r="G47" s="45"/>
      <c r="H47" s="9"/>
    </row>
    <row r="48" spans="1:8" s="10" customFormat="1" ht="11.25">
      <c r="A48" s="52" t="s">
        <v>53</v>
      </c>
      <c r="B48" s="49"/>
      <c r="C48" s="53"/>
      <c r="D48" s="53"/>
      <c r="E48" s="53"/>
      <c r="F48" s="54"/>
      <c r="G48" s="9"/>
      <c r="H48" s="9"/>
    </row>
    <row r="49" spans="1:8" s="10" customFormat="1" ht="11.25">
      <c r="A49" s="43" t="s">
        <v>54</v>
      </c>
      <c r="B49" s="49"/>
      <c r="C49" s="42"/>
      <c r="D49" s="9"/>
      <c r="E49" s="54"/>
      <c r="F49" s="54"/>
      <c r="G49" s="9"/>
      <c r="H49" s="9"/>
    </row>
    <row r="50" spans="1:8" s="10" customFormat="1" ht="11.25">
      <c r="A50" s="35" t="s">
        <v>55</v>
      </c>
      <c r="B50" s="42"/>
      <c r="C50" s="42"/>
      <c r="D50" s="42"/>
      <c r="E50" s="42"/>
      <c r="F50" s="54"/>
      <c r="G50" s="9"/>
      <c r="H50" s="9"/>
    </row>
    <row r="51" spans="1:8" s="10" customFormat="1" ht="11.25">
      <c r="A51" s="35"/>
      <c r="B51" s="42"/>
      <c r="C51" s="42"/>
      <c r="D51" s="42"/>
      <c r="E51" s="42"/>
      <c r="F51" s="54"/>
      <c r="G51" s="9"/>
      <c r="H51" s="9"/>
    </row>
    <row r="52" spans="1:8" s="10" customFormat="1" ht="11.25">
      <c r="A52" s="55" t="s">
        <v>40</v>
      </c>
      <c r="B52" s="42"/>
      <c r="C52" s="42"/>
      <c r="D52" s="42"/>
      <c r="E52" s="42"/>
      <c r="F52" s="54"/>
      <c r="G52" s="9"/>
      <c r="H52" s="9"/>
    </row>
    <row r="53" s="10" customFormat="1" ht="11.25">
      <c r="A53" s="55" t="s">
        <v>79</v>
      </c>
    </row>
    <row r="54" s="10" customFormat="1" ht="11.25">
      <c r="A54" s="55" t="s">
        <v>41</v>
      </c>
    </row>
    <row r="55" spans="2:8" s="10" customFormat="1" ht="10.5">
      <c r="B55" s="56"/>
      <c r="C55" s="56"/>
      <c r="D55" s="56"/>
      <c r="E55" s="56"/>
      <c r="F55" s="56"/>
      <c r="G55" s="56"/>
      <c r="H55" s="56"/>
    </row>
    <row r="56" s="10" customFormat="1" ht="10.5"/>
    <row r="57" s="10" customFormat="1" ht="10.5"/>
    <row r="58" s="10" customFormat="1" ht="10.5"/>
    <row r="59" s="10" customFormat="1" ht="10.5"/>
    <row r="60" s="10" customFormat="1" ht="10.5"/>
    <row r="61" s="10" customFormat="1" ht="10.5"/>
    <row r="62" s="10" customFormat="1" ht="10.5"/>
    <row r="63" s="10" customFormat="1" ht="10.5"/>
    <row r="64" s="10" customFormat="1" ht="10.5"/>
    <row r="65" s="10" customFormat="1" ht="10.5"/>
    <row r="66" s="10" customFormat="1" ht="10.5"/>
  </sheetData>
  <printOptions/>
  <pageMargins left="0.2755905511811024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1.140625" style="62" customWidth="1"/>
    <col min="2" max="11" width="8.7109375" style="62" customWidth="1"/>
    <col min="12" max="16384" width="11.421875" style="62" customWidth="1"/>
  </cols>
  <sheetData>
    <row r="1" ht="11.25">
      <c r="A1" s="61" t="s">
        <v>10</v>
      </c>
    </row>
    <row r="2" ht="11.25">
      <c r="A2" s="62" t="s">
        <v>15</v>
      </c>
    </row>
    <row r="3" ht="12" thickBot="1"/>
    <row r="4" spans="1:11" ht="12" thickBot="1">
      <c r="A4" s="63"/>
      <c r="B4" s="64" t="s">
        <v>70</v>
      </c>
      <c r="C4" s="64" t="s">
        <v>71</v>
      </c>
      <c r="D4" s="64" t="s">
        <v>43</v>
      </c>
      <c r="E4" s="64" t="s">
        <v>33</v>
      </c>
      <c r="F4" s="64" t="s">
        <v>44</v>
      </c>
      <c r="G4" s="64" t="s">
        <v>45</v>
      </c>
      <c r="H4" s="64" t="s">
        <v>46</v>
      </c>
      <c r="I4" s="64" t="s">
        <v>47</v>
      </c>
      <c r="J4" s="64" t="s">
        <v>48</v>
      </c>
      <c r="K4" s="64" t="s">
        <v>42</v>
      </c>
    </row>
    <row r="5" spans="1:11" ht="11.25">
      <c r="A5" s="61" t="s">
        <v>68</v>
      </c>
      <c r="B5" s="65">
        <v>214.7</v>
      </c>
      <c r="C5" s="65">
        <v>637</v>
      </c>
      <c r="D5" s="65">
        <v>804.4</v>
      </c>
      <c r="E5" s="65">
        <v>1085.609</v>
      </c>
      <c r="F5" s="65">
        <v>1277.516</v>
      </c>
      <c r="G5" s="65">
        <v>1309.122</v>
      </c>
      <c r="H5" s="65">
        <v>1285.408</v>
      </c>
      <c r="I5" s="65">
        <v>1247.527</v>
      </c>
      <c r="J5" s="65">
        <v>1223.717</v>
      </c>
      <c r="K5" s="65">
        <v>1267.926</v>
      </c>
    </row>
    <row r="6" spans="1:11" ht="11.25">
      <c r="A6" s="62" t="s">
        <v>20</v>
      </c>
      <c r="B6" s="65"/>
      <c r="C6" s="65"/>
      <c r="D6" s="65"/>
      <c r="E6" s="65"/>
      <c r="F6" s="65">
        <v>0.4</v>
      </c>
      <c r="G6" s="65">
        <v>-0.23008198051886233</v>
      </c>
      <c r="H6" s="65">
        <v>-1.8114430893377522</v>
      </c>
      <c r="I6" s="65">
        <v>-2.947002041375179</v>
      </c>
      <c r="J6" s="66" t="s">
        <v>78</v>
      </c>
      <c r="K6" s="65">
        <v>3.612681690292758</v>
      </c>
    </row>
    <row r="7" spans="1:11" ht="11.25">
      <c r="A7" s="61" t="s">
        <v>1</v>
      </c>
      <c r="B7" s="65"/>
      <c r="C7" s="65">
        <v>24.2</v>
      </c>
      <c r="D7" s="65">
        <v>53.7</v>
      </c>
      <c r="E7" s="65">
        <v>74.328</v>
      </c>
      <c r="F7" s="65">
        <v>119.244</v>
      </c>
      <c r="G7" s="65">
        <v>112.597</v>
      </c>
      <c r="H7" s="65">
        <v>113.769</v>
      </c>
      <c r="I7" s="65">
        <v>116.223</v>
      </c>
      <c r="J7" s="65">
        <v>118.115</v>
      </c>
      <c r="K7" s="65">
        <v>118.139</v>
      </c>
    </row>
    <row r="8" spans="1:11" ht="11.25">
      <c r="A8" s="62" t="s">
        <v>20</v>
      </c>
      <c r="B8" s="65"/>
      <c r="C8" s="65"/>
      <c r="D8" s="65"/>
      <c r="E8" s="65"/>
      <c r="F8" s="65">
        <v>1.6</v>
      </c>
      <c r="G8" s="65">
        <v>0.17972329729970032</v>
      </c>
      <c r="H8" s="65">
        <v>1.0408803076458621</v>
      </c>
      <c r="I8" s="65">
        <v>2.157002346860738</v>
      </c>
      <c r="J8" s="65">
        <v>1.6279049757793174</v>
      </c>
      <c r="K8" s="65">
        <v>0.020319180459722228</v>
      </c>
    </row>
    <row r="9" spans="1:11" ht="11.25">
      <c r="A9" s="61" t="s">
        <v>31</v>
      </c>
      <c r="B9" s="66" t="s">
        <v>72</v>
      </c>
      <c r="C9" s="66" t="s">
        <v>75</v>
      </c>
      <c r="D9" s="66">
        <v>67.9</v>
      </c>
      <c r="E9" s="65">
        <v>199.333</v>
      </c>
      <c r="F9" s="65">
        <v>238.894</v>
      </c>
      <c r="G9" s="65">
        <v>230.403</v>
      </c>
      <c r="H9" s="65">
        <v>228.329</v>
      </c>
      <c r="I9" s="65">
        <v>230.877</v>
      </c>
      <c r="J9" s="65">
        <v>234.164</v>
      </c>
      <c r="K9" s="65">
        <v>240.322</v>
      </c>
    </row>
    <row r="10" spans="1:11" ht="11.25">
      <c r="A10" s="62" t="s">
        <v>20</v>
      </c>
      <c r="B10" s="66"/>
      <c r="C10" s="66"/>
      <c r="D10" s="66"/>
      <c r="E10" s="65"/>
      <c r="F10" s="65">
        <v>0</v>
      </c>
      <c r="G10" s="65">
        <v>0.05558571273476752</v>
      </c>
      <c r="H10" s="65">
        <v>-0.9001618902531582</v>
      </c>
      <c r="I10" s="65">
        <v>1.1159335870607772</v>
      </c>
      <c r="J10" s="65">
        <v>1.423701797927025</v>
      </c>
      <c r="K10" s="65">
        <v>2.6297808373618556</v>
      </c>
    </row>
    <row r="11" spans="1:11" ht="11.25">
      <c r="A11" s="61" t="s">
        <v>69</v>
      </c>
      <c r="B11" s="66" t="s">
        <v>73</v>
      </c>
      <c r="C11" s="66" t="s">
        <v>76</v>
      </c>
      <c r="D11" s="66">
        <v>40.1</v>
      </c>
      <c r="E11" s="65">
        <v>64.427</v>
      </c>
      <c r="F11" s="65">
        <v>70.263</v>
      </c>
      <c r="G11" s="65">
        <v>74.79</v>
      </c>
      <c r="H11" s="65">
        <v>76.16</v>
      </c>
      <c r="I11" s="65">
        <v>78.072</v>
      </c>
      <c r="J11" s="65">
        <v>80.003</v>
      </c>
      <c r="K11" s="65">
        <v>81.135</v>
      </c>
    </row>
    <row r="12" spans="1:11" ht="11.25">
      <c r="A12" s="62" t="s">
        <v>20</v>
      </c>
      <c r="B12" s="66"/>
      <c r="C12" s="66"/>
      <c r="D12" s="66"/>
      <c r="E12" s="65"/>
      <c r="F12" s="65">
        <v>-0.8</v>
      </c>
      <c r="G12" s="65">
        <v>2.2461618384896176</v>
      </c>
      <c r="H12" s="65">
        <v>1.831795694611566</v>
      </c>
      <c r="I12" s="65">
        <v>2.5105042016806802</v>
      </c>
      <c r="J12" s="65">
        <v>2.4733579260170067</v>
      </c>
      <c r="K12" s="65">
        <v>1.4149469394897753</v>
      </c>
    </row>
    <row r="13" spans="1:11" ht="11.25">
      <c r="A13" s="61" t="s">
        <v>82</v>
      </c>
      <c r="B13" s="66" t="s">
        <v>74</v>
      </c>
      <c r="C13" s="66" t="s">
        <v>77</v>
      </c>
      <c r="D13" s="66" t="s">
        <v>16</v>
      </c>
      <c r="E13" s="65">
        <v>293.363</v>
      </c>
      <c r="F13" s="65">
        <v>454.336</v>
      </c>
      <c r="G13" s="65">
        <v>556.355</v>
      </c>
      <c r="H13" s="65">
        <v>550.166</v>
      </c>
      <c r="I13" s="65">
        <v>558.796</v>
      </c>
      <c r="J13" s="65">
        <v>578.163</v>
      </c>
      <c r="K13" s="65">
        <v>608.581</v>
      </c>
    </row>
    <row r="14" spans="1:11" ht="11.25">
      <c r="A14" s="62" t="s">
        <v>20</v>
      </c>
      <c r="B14" s="65"/>
      <c r="C14" s="65"/>
      <c r="D14" s="65"/>
      <c r="E14" s="65"/>
      <c r="F14" s="65">
        <v>4.1</v>
      </c>
      <c r="G14" s="65">
        <v>2.6790245811024973</v>
      </c>
      <c r="H14" s="65">
        <v>-1.1124192287298513</v>
      </c>
      <c r="I14" s="65">
        <v>1.5686174718175958</v>
      </c>
      <c r="J14" s="65">
        <v>3.465844422651551</v>
      </c>
      <c r="K14" s="65">
        <v>5.261146078182105</v>
      </c>
    </row>
    <row r="15" spans="1:11" ht="11.25">
      <c r="A15" s="61" t="s">
        <v>11</v>
      </c>
      <c r="B15" s="67">
        <v>309.7</v>
      </c>
      <c r="C15" s="67">
        <v>850.6</v>
      </c>
      <c r="D15" s="67">
        <v>1181.1</v>
      </c>
      <c r="E15" s="67">
        <v>1717.06</v>
      </c>
      <c r="F15" s="67">
        <v>2160.2529999999997</v>
      </c>
      <c r="G15" s="67">
        <v>2283.267</v>
      </c>
      <c r="H15" s="67">
        <v>2253.832</v>
      </c>
      <c r="I15" s="67">
        <v>2231.495</v>
      </c>
      <c r="J15" s="67">
        <v>2234.1620000000003</v>
      </c>
      <c r="K15" s="67">
        <v>2316.1029999999996</v>
      </c>
    </row>
    <row r="16" spans="1:11" ht="11.25">
      <c r="A16" s="62" t="s">
        <v>20</v>
      </c>
      <c r="B16" s="65"/>
      <c r="C16" s="65"/>
      <c r="D16" s="65"/>
      <c r="E16" s="65"/>
      <c r="F16" s="65">
        <v>1.1</v>
      </c>
      <c r="G16" s="65">
        <v>0.5934451406887841</v>
      </c>
      <c r="H16" s="65">
        <v>-1.2891615391454414</v>
      </c>
      <c r="I16" s="65">
        <v>-0.9910676572166865</v>
      </c>
      <c r="J16" s="65">
        <v>0.11951628840756404</v>
      </c>
      <c r="K16" s="65">
        <v>3.667639141655768</v>
      </c>
    </row>
    <row r="18" ht="11.25">
      <c r="A18" s="62" t="s">
        <v>64</v>
      </c>
    </row>
    <row r="19" ht="11.25">
      <c r="A19" s="62" t="s">
        <v>30</v>
      </c>
    </row>
    <row r="20" ht="11.25">
      <c r="A20" s="62" t="s">
        <v>66</v>
      </c>
    </row>
    <row r="21" ht="11.25">
      <c r="A21" s="62" t="s">
        <v>65</v>
      </c>
    </row>
    <row r="22" ht="11.25">
      <c r="A22" s="62" t="s">
        <v>67</v>
      </c>
    </row>
    <row r="24" ht="11.25">
      <c r="A24" s="55" t="s">
        <v>40</v>
      </c>
    </row>
    <row r="25" ht="11.25">
      <c r="A25" s="55" t="s">
        <v>79</v>
      </c>
    </row>
    <row r="26" ht="11.25">
      <c r="A26" s="55" t="s">
        <v>41</v>
      </c>
    </row>
  </sheetData>
  <printOptions/>
  <pageMargins left="0.27" right="0.37" top="1" bottom="1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 </cp:lastModifiedBy>
  <cp:lastPrinted>2010-07-21T09:55:51Z</cp:lastPrinted>
  <dcterms:created xsi:type="dcterms:W3CDTF">1999-07-07T16:14:00Z</dcterms:created>
  <dcterms:modified xsi:type="dcterms:W3CDTF">2010-07-21T09:56:50Z</dcterms:modified>
  <cp:category/>
  <cp:version/>
  <cp:contentType/>
  <cp:contentStatus/>
</cp:coreProperties>
</file>