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tab1" sheetId="1" r:id="rId1"/>
    <sheet name="tab2" sheetId="2" r:id="rId2"/>
    <sheet name="tab3" sheetId="3" r:id="rId3"/>
  </sheets>
  <externalReferences>
    <externalReference r:id="rId6"/>
  </externalReferences>
  <definedNames>
    <definedName name="RESULTAT_MENTION_SERIE">#REF!</definedName>
    <definedName name="RESULTAT_SEXE_SERIE">#REF!</definedName>
    <definedName name="RTAUXACA2006">#REF!</definedName>
  </definedNames>
  <calcPr fullCalcOnLoad="1"/>
</workbook>
</file>

<file path=xl/sharedStrings.xml><?xml version="1.0" encoding="utf-8"?>
<sst xmlns="http://schemas.openxmlformats.org/spreadsheetml/2006/main" count="93" uniqueCount="50">
  <si>
    <t>Guadeloupe</t>
  </si>
  <si>
    <t>Martinique</t>
  </si>
  <si>
    <t>Guyane</t>
  </si>
  <si>
    <t>La Réunion</t>
  </si>
  <si>
    <t>Total DOM</t>
  </si>
  <si>
    <t>Nombre</t>
  </si>
  <si>
    <t>Taux</t>
  </si>
  <si>
    <t>d'admis</t>
  </si>
  <si>
    <t xml:space="preserve"> </t>
  </si>
  <si>
    <t>%</t>
  </si>
  <si>
    <t>CAP</t>
  </si>
  <si>
    <t>BEP</t>
  </si>
  <si>
    <t>Mentions complémentaires</t>
  </si>
  <si>
    <t>Brevet  professionnel (BP)</t>
  </si>
  <si>
    <t>de réussite</t>
  </si>
  <si>
    <t>Nombre d'admis</t>
  </si>
  <si>
    <t>Taux de réussite (%)</t>
  </si>
  <si>
    <t>Bac général</t>
  </si>
  <si>
    <t>Bac technologique</t>
  </si>
  <si>
    <t>Bac professionnel</t>
  </si>
  <si>
    <t>Ensemble des bacs</t>
  </si>
  <si>
    <t>[1] Les diplômes de l'enseignement technologique et professionnel dans les DOM - Session 2009</t>
  </si>
  <si>
    <t>[2] Résultats au baccalauréat dans les DOM - session 2009</t>
  </si>
  <si>
    <t>3. Les diplômes délivrés par les universités en 2008 dans les DOM-COM et en Nouvelle-Calédonie</t>
  </si>
  <si>
    <t>DEUG (1), DEUST</t>
  </si>
  <si>
    <t>Licences LMD, Licences</t>
  </si>
  <si>
    <t>Maîtrises (2)</t>
  </si>
  <si>
    <t>Masters professionnels, DESS</t>
  </si>
  <si>
    <t>Masters recherche, DEA</t>
  </si>
  <si>
    <t>Doctorats</t>
  </si>
  <si>
    <t>Total</t>
  </si>
  <si>
    <t>DOM</t>
  </si>
  <si>
    <t>Droit, sciences politiques</t>
  </si>
  <si>
    <t>Sciences économiques, AES</t>
  </si>
  <si>
    <t>Lettres, langues, sciences humaines</t>
  </si>
  <si>
    <t xml:space="preserve">Sciences    </t>
  </si>
  <si>
    <t xml:space="preserve">Staps       </t>
  </si>
  <si>
    <t>COM et Nouvelle-Calédonie</t>
  </si>
  <si>
    <t>Sciences</t>
  </si>
  <si>
    <t>Total COM et Nouvelle-Calédonie</t>
  </si>
  <si>
    <t>Total DOM, COM et Nouvelle - Calédonie</t>
  </si>
  <si>
    <t>(1) Y compris DEUG Intermédiaires</t>
  </si>
  <si>
    <t>(2) Y compris Maîtrises intermédiaires</t>
  </si>
  <si>
    <t>Source : MESR-DGESIP-DGRI SIES / Système d’information SISE</t>
  </si>
  <si>
    <t>Sources : MEN-MESR DEPP/ Enquête 4 sur les résultats aux examens technologiques et professionnels.</t>
  </si>
  <si>
    <t xml:space="preserve">Sources : MEN-MESR DEPP/ Enquête 60 sur les résultats définitifs du baccalauréat. </t>
  </si>
  <si>
    <t>Niveau III - BTS</t>
  </si>
  <si>
    <t>Total Niveau V</t>
  </si>
  <si>
    <t>Total niveau IV (hors bac)</t>
  </si>
  <si>
    <t>[RERS 12.10]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</si>
</sst>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@*."/>
    <numFmt numFmtId="174" formatCode="#,###.#"/>
    <numFmt numFmtId="175" formatCode="##.#"/>
    <numFmt numFmtId="176" formatCode="#.#"/>
    <numFmt numFmtId="177" formatCode=".#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&quot;Vrai&quot;;&quot;Vrai&quot;;&quot;Faux&quot;"/>
    <numFmt numFmtId="185" formatCode="&quot;Actif&quot;;&quot;Actif&quot;;&quot;Inactif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\ %"/>
    <numFmt numFmtId="195" formatCode="#,##0.0"/>
    <numFmt numFmtId="196" formatCode="00000"/>
    <numFmt numFmtId="197" formatCode="#,##0_);\(#,##0\)"/>
    <numFmt numFmtId="198" formatCode="0.00000000"/>
    <numFmt numFmtId="199" formatCode="0.000000000"/>
    <numFmt numFmtId="200" formatCode="#,##0.000\ _€;[Red]\-#,##0.000\ _€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8.5"/>
      <name val="MS Sans Serif"/>
      <family val="0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9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78" fontId="6" fillId="0" borderId="0" xfId="23" applyNumberFormat="1" applyFont="1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0" fontId="9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3" borderId="3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0" fontId="8" fillId="0" borderId="0" xfId="21" applyFont="1">
      <alignment/>
      <protection/>
    </xf>
    <xf numFmtId="3" fontId="8" fillId="0" borderId="0" xfId="22" applyNumberFormat="1" applyFont="1" applyFill="1" applyBorder="1" applyAlignment="1">
      <alignment horizontal="right"/>
      <protection/>
    </xf>
    <xf numFmtId="172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11" fillId="0" borderId="0" xfId="21" applyFont="1">
      <alignment/>
      <protection/>
    </xf>
    <xf numFmtId="3" fontId="8" fillId="0" borderId="5" xfId="22" applyNumberFormat="1" applyFont="1" applyFill="1" applyBorder="1" applyAlignment="1">
      <alignment horizontal="right"/>
      <protection/>
    </xf>
    <xf numFmtId="0" fontId="8" fillId="0" borderId="6" xfId="21" applyFont="1" applyBorder="1">
      <alignment/>
      <protection/>
    </xf>
    <xf numFmtId="0" fontId="12" fillId="4" borderId="0" xfId="21" applyFont="1" applyFill="1">
      <alignment/>
      <protection/>
    </xf>
    <xf numFmtId="0" fontId="14" fillId="4" borderId="0" xfId="21" applyFont="1" applyFill="1">
      <alignment/>
      <protection/>
    </xf>
    <xf numFmtId="0" fontId="15" fillId="4" borderId="0" xfId="21" applyFont="1" applyFill="1" applyAlignment="1">
      <alignment horizontal="right" wrapText="1"/>
      <protection/>
    </xf>
    <xf numFmtId="0" fontId="15" fillId="4" borderId="5" xfId="21" applyFont="1" applyFill="1" applyBorder="1" applyAlignment="1">
      <alignment horizontal="right" wrapText="1"/>
      <protection/>
    </xf>
    <xf numFmtId="0" fontId="15" fillId="4" borderId="6" xfId="21" applyFont="1" applyFill="1" applyBorder="1" applyAlignment="1">
      <alignment horizontal="right" wrapText="1"/>
      <protection/>
    </xf>
    <xf numFmtId="0" fontId="8" fillId="0" borderId="3" xfId="0" applyFont="1" applyBorder="1" applyAlignment="1">
      <alignment wrapText="1"/>
    </xf>
    <xf numFmtId="0" fontId="11" fillId="2" borderId="2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3" fontId="13" fillId="4" borderId="9" xfId="0" applyNumberFormat="1" applyFont="1" applyFill="1" applyBorder="1" applyAlignment="1">
      <alignment horizontal="right"/>
    </xf>
    <xf numFmtId="3" fontId="13" fillId="4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/>
    </xf>
    <xf numFmtId="0" fontId="18" fillId="2" borderId="8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0" borderId="11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172" fontId="18" fillId="0" borderId="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172" fontId="17" fillId="0" borderId="4" xfId="0" applyNumberFormat="1" applyFont="1" applyBorder="1" applyAlignment="1">
      <alignment/>
    </xf>
    <xf numFmtId="40" fontId="18" fillId="0" borderId="0" xfId="17" applyFont="1" applyAlignment="1">
      <alignment/>
    </xf>
    <xf numFmtId="200" fontId="18" fillId="0" borderId="0" xfId="17" applyNumberFormat="1" applyFont="1" applyAlignment="1">
      <alignment/>
    </xf>
    <xf numFmtId="172" fontId="18" fillId="0" borderId="0" xfId="0" applyNumberFormat="1" applyFont="1" applyAlignment="1">
      <alignment/>
    </xf>
    <xf numFmtId="178" fontId="18" fillId="0" borderId="0" xfId="23" applyNumberFormat="1" applyFont="1" applyAlignment="1">
      <alignment/>
    </xf>
    <xf numFmtId="0" fontId="18" fillId="0" borderId="11" xfId="0" applyNumberFormat="1" applyFont="1" applyBorder="1" applyAlignment="1" quotePrefix="1">
      <alignment horizontal="left"/>
    </xf>
    <xf numFmtId="172" fontId="18" fillId="0" borderId="0" xfId="23" applyNumberFormat="1" applyFont="1" applyAlignment="1">
      <alignment/>
    </xf>
    <xf numFmtId="0" fontId="13" fillId="4" borderId="0" xfId="21" applyFont="1" applyFill="1" applyBorder="1">
      <alignment/>
      <protection/>
    </xf>
    <xf numFmtId="3" fontId="13" fillId="4" borderId="0" xfId="21" applyNumberFormat="1" applyFont="1" applyFill="1" applyBorder="1" applyAlignment="1">
      <alignment horizontal="right"/>
      <protection/>
    </xf>
    <xf numFmtId="172" fontId="13" fillId="4" borderId="0" xfId="22" applyNumberFormat="1" applyFont="1" applyFill="1" applyBorder="1" applyAlignment="1">
      <alignment horizontal="right"/>
      <protection/>
    </xf>
    <xf numFmtId="3" fontId="13" fillId="4" borderId="5" xfId="21" applyNumberFormat="1" applyFont="1" applyFill="1" applyBorder="1" applyAlignment="1">
      <alignment horizontal="right"/>
      <protection/>
    </xf>
    <xf numFmtId="0" fontId="13" fillId="4" borderId="6" xfId="21" applyFont="1" applyFill="1" applyBorder="1">
      <alignment/>
      <protection/>
    </xf>
    <xf numFmtId="0" fontId="13" fillId="4" borderId="0" xfId="21" applyFont="1" applyFill="1">
      <alignment/>
      <protection/>
    </xf>
    <xf numFmtId="172" fontId="8" fillId="0" borderId="0" xfId="21" applyNumberFormat="1" applyFont="1">
      <alignment/>
      <protection/>
    </xf>
    <xf numFmtId="0" fontId="19" fillId="4" borderId="8" xfId="21" applyFont="1" applyFill="1" applyBorder="1">
      <alignment/>
      <protection/>
    </xf>
    <xf numFmtId="3" fontId="19" fillId="4" borderId="8" xfId="0" applyNumberFormat="1" applyFont="1" applyFill="1" applyBorder="1" applyAlignment="1">
      <alignment/>
    </xf>
    <xf numFmtId="172" fontId="19" fillId="4" borderId="10" xfId="0" applyNumberFormat="1" applyFont="1" applyFill="1" applyBorder="1" applyAlignment="1">
      <alignment/>
    </xf>
    <xf numFmtId="3" fontId="19" fillId="4" borderId="9" xfId="0" applyNumberFormat="1" applyFont="1" applyFill="1" applyBorder="1" applyAlignment="1">
      <alignment/>
    </xf>
    <xf numFmtId="172" fontId="19" fillId="4" borderId="9" xfId="0" applyNumberFormat="1" applyFont="1" applyFill="1" applyBorder="1" applyAlignment="1">
      <alignment/>
    </xf>
    <xf numFmtId="0" fontId="19" fillId="4" borderId="12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3" fillId="4" borderId="0" xfId="21" applyFont="1" applyFill="1" applyAlignment="1">
      <alignment horizontal="center"/>
      <protection/>
    </xf>
    <xf numFmtId="0" fontId="13" fillId="4" borderId="5" xfId="21" applyFont="1" applyFill="1" applyBorder="1" applyAlignment="1">
      <alignment horizontal="center"/>
      <protection/>
    </xf>
    <xf numFmtId="0" fontId="13" fillId="4" borderId="6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RS2009_12_10" xfId="21"/>
    <cellStyle name="Normal_vd_tableau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relmuter\ENQ60-2007\7%20NI\version%20finale\variante-tableaux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n0-2007"/>
      <sheetName val="tableau n1-2007"/>
      <sheetName val="tableau n2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H29" sqref="H29"/>
    </sheetView>
  </sheetViews>
  <sheetFormatPr defaultColWidth="11.421875" defaultRowHeight="12.75"/>
  <cols>
    <col min="1" max="1" width="23.421875" style="1" customWidth="1"/>
    <col min="2" max="11" width="7.7109375" style="1" customWidth="1"/>
    <col min="12" max="12" width="10.7109375" style="1" bestFit="1" customWidth="1"/>
    <col min="13" max="13" width="9.140625" style="1" bestFit="1" customWidth="1"/>
    <col min="14" max="14" width="8.421875" style="1" customWidth="1"/>
    <col min="15" max="16384" width="11.421875" style="1" customWidth="1"/>
  </cols>
  <sheetData>
    <row r="1" spans="1:12" ht="15.75">
      <c r="A1" s="1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87" t="s">
        <v>49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0" customFormat="1" ht="11.25">
      <c r="A3" s="49"/>
      <c r="B3" s="88" t="s">
        <v>0</v>
      </c>
      <c r="C3" s="90"/>
      <c r="D3" s="91" t="s">
        <v>2</v>
      </c>
      <c r="E3" s="91"/>
      <c r="F3" s="88" t="s">
        <v>1</v>
      </c>
      <c r="G3" s="90"/>
      <c r="H3" s="88" t="s">
        <v>3</v>
      </c>
      <c r="I3" s="89"/>
      <c r="J3" s="88" t="s">
        <v>4</v>
      </c>
      <c r="K3" s="89" t="s">
        <v>4</v>
      </c>
    </row>
    <row r="4" spans="1:11" s="50" customFormat="1" ht="11.25">
      <c r="A4" s="51"/>
      <c r="B4" s="52" t="s">
        <v>5</v>
      </c>
      <c r="C4" s="53" t="s">
        <v>6</v>
      </c>
      <c r="D4" s="52" t="s">
        <v>5</v>
      </c>
      <c r="E4" s="53" t="s">
        <v>6</v>
      </c>
      <c r="F4" s="52" t="s">
        <v>5</v>
      </c>
      <c r="G4" s="53" t="s">
        <v>6</v>
      </c>
      <c r="H4" s="52" t="s">
        <v>5</v>
      </c>
      <c r="I4" s="53" t="s">
        <v>6</v>
      </c>
      <c r="J4" s="52" t="s">
        <v>5</v>
      </c>
      <c r="K4" s="53" t="s">
        <v>6</v>
      </c>
    </row>
    <row r="5" spans="1:11" s="50" customFormat="1" ht="11.25">
      <c r="A5" s="54"/>
      <c r="B5" s="55" t="s">
        <v>7</v>
      </c>
      <c r="C5" s="56" t="s">
        <v>14</v>
      </c>
      <c r="D5" s="55" t="s">
        <v>7</v>
      </c>
      <c r="E5" s="56" t="s">
        <v>14</v>
      </c>
      <c r="F5" s="55" t="s">
        <v>7</v>
      </c>
      <c r="G5" s="56" t="s">
        <v>14</v>
      </c>
      <c r="H5" s="55" t="s">
        <v>7</v>
      </c>
      <c r="I5" s="56" t="s">
        <v>14</v>
      </c>
      <c r="J5" s="55" t="s">
        <v>7</v>
      </c>
      <c r="K5" s="56" t="s">
        <v>14</v>
      </c>
    </row>
    <row r="6" spans="1:11" s="50" customFormat="1" ht="11.25">
      <c r="A6" s="57"/>
      <c r="B6" s="58" t="s">
        <v>8</v>
      </c>
      <c r="C6" s="59" t="s">
        <v>9</v>
      </c>
      <c r="D6" s="60" t="s">
        <v>8</v>
      </c>
      <c r="E6" s="60" t="s">
        <v>9</v>
      </c>
      <c r="F6" s="58" t="s">
        <v>8</v>
      </c>
      <c r="G6" s="59" t="s">
        <v>9</v>
      </c>
      <c r="H6" s="58" t="s">
        <v>8</v>
      </c>
      <c r="I6" s="59" t="s">
        <v>9</v>
      </c>
      <c r="J6" s="58" t="s">
        <v>8</v>
      </c>
      <c r="K6" s="59" t="s">
        <v>9</v>
      </c>
    </row>
    <row r="7" spans="1:14" s="50" customFormat="1" ht="13.5" customHeight="1">
      <c r="A7" s="61" t="s">
        <v>10</v>
      </c>
      <c r="B7" s="62">
        <v>798</v>
      </c>
      <c r="C7" s="63">
        <v>67.51269035532995</v>
      </c>
      <c r="D7" s="64">
        <v>666</v>
      </c>
      <c r="E7" s="65">
        <v>77.26218097447796</v>
      </c>
      <c r="F7" s="62">
        <v>1067</v>
      </c>
      <c r="G7" s="63">
        <v>73.03216974674879</v>
      </c>
      <c r="H7" s="62">
        <v>2300</v>
      </c>
      <c r="I7" s="63">
        <v>75.4345687110528</v>
      </c>
      <c r="J7" s="66">
        <f>SUM(B7,F7,D7,H7)</f>
        <v>4831</v>
      </c>
      <c r="K7" s="67">
        <v>73.71071101617332</v>
      </c>
      <c r="L7" s="68"/>
      <c r="M7" s="69"/>
      <c r="N7" s="70"/>
    </row>
    <row r="8" spans="1:14" s="50" customFormat="1" ht="13.5" customHeight="1">
      <c r="A8" s="61" t="s">
        <v>11</v>
      </c>
      <c r="B8" s="62">
        <v>2043</v>
      </c>
      <c r="C8" s="63">
        <v>61.666163597947474</v>
      </c>
      <c r="D8" s="64">
        <v>630</v>
      </c>
      <c r="E8" s="65">
        <v>51.51267375306623</v>
      </c>
      <c r="F8" s="62">
        <v>1637</v>
      </c>
      <c r="G8" s="63">
        <v>56.60442600276625</v>
      </c>
      <c r="H8" s="62">
        <v>2916</v>
      </c>
      <c r="I8" s="63">
        <v>64.1160949868074</v>
      </c>
      <c r="J8" s="66">
        <f>SUM(B8,F8,D8,H8)</f>
        <v>7226</v>
      </c>
      <c r="K8" s="67">
        <v>60.33734134936539</v>
      </c>
      <c r="L8" s="68"/>
      <c r="M8" s="69"/>
      <c r="N8" s="70"/>
    </row>
    <row r="9" spans="1:12" s="50" customFormat="1" ht="13.5" customHeight="1">
      <c r="A9" s="61" t="s">
        <v>12</v>
      </c>
      <c r="B9" s="62">
        <v>47</v>
      </c>
      <c r="C9" s="63">
        <v>79.7</v>
      </c>
      <c r="D9" s="64">
        <v>7</v>
      </c>
      <c r="E9" s="65">
        <v>87.5</v>
      </c>
      <c r="F9" s="62">
        <v>48</v>
      </c>
      <c r="G9" s="63">
        <v>70.6</v>
      </c>
      <c r="H9" s="62">
        <v>119</v>
      </c>
      <c r="I9" s="63">
        <v>93</v>
      </c>
      <c r="J9" s="66">
        <f>SUM(B9,F9,D9,H9)</f>
        <v>221</v>
      </c>
      <c r="K9" s="67">
        <v>84.03041825095056</v>
      </c>
      <c r="L9" s="71"/>
    </row>
    <row r="10" spans="1:12" s="50" customFormat="1" ht="13.5" customHeight="1">
      <c r="A10" s="81" t="s">
        <v>47</v>
      </c>
      <c r="B10" s="82">
        <f>SUM(B7:B9)</f>
        <v>2888</v>
      </c>
      <c r="C10" s="83">
        <f>B10/4554*100</f>
        <v>63.416776460254724</v>
      </c>
      <c r="D10" s="84">
        <f>SUM(D7:D9)</f>
        <v>1303</v>
      </c>
      <c r="E10" s="85">
        <f>D10/2093*100</f>
        <v>62.25513616817965</v>
      </c>
      <c r="F10" s="82">
        <f>SUM(F7:F9)</f>
        <v>2752</v>
      </c>
      <c r="G10" s="83">
        <f>F10/4421*100</f>
        <v>62.24836009952499</v>
      </c>
      <c r="H10" s="82">
        <f>SUM(H7:H9)</f>
        <v>5335</v>
      </c>
      <c r="I10" s="83">
        <f>H10/7725*100</f>
        <v>69.06148867313917</v>
      </c>
      <c r="J10" s="82">
        <f>SUM(J7:J9)</f>
        <v>12278</v>
      </c>
      <c r="K10" s="83">
        <v>65.33283669451392</v>
      </c>
      <c r="L10" s="71"/>
    </row>
    <row r="11" spans="1:12" s="50" customFormat="1" ht="13.5" customHeight="1">
      <c r="A11" s="72" t="s">
        <v>13</v>
      </c>
      <c r="B11" s="62">
        <v>41</v>
      </c>
      <c r="C11" s="63">
        <v>42.70833333333333</v>
      </c>
      <c r="D11" s="64">
        <v>16</v>
      </c>
      <c r="E11" s="65">
        <v>38.095238095238095</v>
      </c>
      <c r="F11" s="62">
        <v>66</v>
      </c>
      <c r="G11" s="63">
        <v>52.38095238095239</v>
      </c>
      <c r="H11" s="62">
        <v>190</v>
      </c>
      <c r="I11" s="63">
        <v>55.55555555555556</v>
      </c>
      <c r="J11" s="66">
        <f>SUM(B11,F11,D11,H11)</f>
        <v>313</v>
      </c>
      <c r="K11" s="67">
        <v>51.650165016501646</v>
      </c>
      <c r="L11" s="71"/>
    </row>
    <row r="12" spans="1:12" s="50" customFormat="1" ht="13.5" customHeight="1">
      <c r="A12" s="61" t="s">
        <v>12</v>
      </c>
      <c r="B12" s="62">
        <v>19</v>
      </c>
      <c r="C12" s="63">
        <v>90.5</v>
      </c>
      <c r="D12" s="64">
        <v>2</v>
      </c>
      <c r="E12" s="65">
        <v>25</v>
      </c>
      <c r="F12" s="62">
        <v>0</v>
      </c>
      <c r="G12" s="63"/>
      <c r="H12" s="62">
        <v>71</v>
      </c>
      <c r="I12" s="63">
        <v>89.9</v>
      </c>
      <c r="J12" s="66">
        <f>SUM(B12,F12,D12,H12)</f>
        <v>92</v>
      </c>
      <c r="K12" s="67">
        <v>85.18518518518519</v>
      </c>
      <c r="L12" s="71"/>
    </row>
    <row r="13" spans="1:12" s="50" customFormat="1" ht="13.5" customHeight="1">
      <c r="A13" s="81" t="s">
        <v>48</v>
      </c>
      <c r="B13" s="82">
        <v>60</v>
      </c>
      <c r="C13" s="83">
        <v>51.28205128205128</v>
      </c>
      <c r="D13" s="84">
        <v>18</v>
      </c>
      <c r="E13" s="85">
        <v>36</v>
      </c>
      <c r="F13" s="82">
        <v>66</v>
      </c>
      <c r="G13" s="83">
        <v>52.4</v>
      </c>
      <c r="H13" s="82">
        <v>261</v>
      </c>
      <c r="I13" s="83">
        <v>61.995249406175766</v>
      </c>
      <c r="J13" s="82">
        <v>405</v>
      </c>
      <c r="K13" s="83">
        <v>56.72268907563025</v>
      </c>
      <c r="L13" s="71"/>
    </row>
    <row r="14" spans="1:14" s="50" customFormat="1" ht="13.5" customHeight="1">
      <c r="A14" s="86" t="s">
        <v>46</v>
      </c>
      <c r="B14" s="82">
        <v>680</v>
      </c>
      <c r="C14" s="83">
        <v>53.5</v>
      </c>
      <c r="D14" s="84">
        <v>111</v>
      </c>
      <c r="E14" s="85">
        <v>41.6</v>
      </c>
      <c r="F14" s="82">
        <v>692</v>
      </c>
      <c r="G14" s="83">
        <v>49.9</v>
      </c>
      <c r="H14" s="82">
        <v>1194</v>
      </c>
      <c r="I14" s="83">
        <v>60.6</v>
      </c>
      <c r="J14" s="82">
        <f>SUM(B14,F14,D14,H14)</f>
        <v>2677</v>
      </c>
      <c r="K14" s="83">
        <v>54.7</v>
      </c>
      <c r="L14" s="71"/>
      <c r="M14" s="73"/>
      <c r="N14" s="70"/>
    </row>
    <row r="15" spans="1:12" ht="12.75">
      <c r="A15" s="6"/>
      <c r="B15" s="4"/>
      <c r="D15" s="4"/>
      <c r="F15" s="4"/>
      <c r="H15" s="4"/>
      <c r="I15" s="5"/>
      <c r="J15" s="4"/>
      <c r="L15" s="7"/>
    </row>
    <row r="16" ht="12.75">
      <c r="A16" s="6" t="s">
        <v>44</v>
      </c>
    </row>
  </sheetData>
  <mergeCells count="5">
    <mergeCell ref="J3:K3"/>
    <mergeCell ref="B3:C3"/>
    <mergeCell ref="F3:G3"/>
    <mergeCell ref="D3:E3"/>
    <mergeCell ref="H3:I3"/>
  </mergeCells>
  <printOptions horizontalCentered="1"/>
  <pageMargins left="0.17" right="0.14" top="0.984251968503937" bottom="0.984251968503937" header="0.4921259845" footer="0.4921259845"/>
  <pageSetup orientation="portrait" paperSize="9" r:id="rId1"/>
  <headerFooter alignWithMargins="0">
    <oddHeader>&amp;C&amp;F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7" sqref="F7"/>
    </sheetView>
  </sheetViews>
  <sheetFormatPr defaultColWidth="11.421875" defaultRowHeight="12.75"/>
  <cols>
    <col min="1" max="1" width="16.8515625" style="9" customWidth="1"/>
    <col min="2" max="11" width="7.7109375" style="9" customWidth="1"/>
    <col min="12" max="16384" width="11.421875" style="9" customWidth="1"/>
  </cols>
  <sheetData>
    <row r="1" spans="1:11" ht="12.7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2.75">
      <c r="A2" s="10"/>
    </row>
    <row r="4" spans="1:11" s="30" customFormat="1" ht="15" customHeight="1">
      <c r="A4" s="37"/>
      <c r="B4" s="92" t="s">
        <v>0</v>
      </c>
      <c r="C4" s="92"/>
      <c r="D4" s="93" t="s">
        <v>2</v>
      </c>
      <c r="E4" s="94"/>
      <c r="F4" s="92" t="s">
        <v>1</v>
      </c>
      <c r="G4" s="92"/>
      <c r="H4" s="93" t="s">
        <v>3</v>
      </c>
      <c r="I4" s="94"/>
      <c r="J4" s="92" t="s">
        <v>4</v>
      </c>
      <c r="K4" s="92"/>
    </row>
    <row r="5" spans="1:11" s="34" customFormat="1" ht="33" customHeight="1">
      <c r="A5" s="38"/>
      <c r="B5" s="39" t="s">
        <v>15</v>
      </c>
      <c r="C5" s="39" t="s">
        <v>16</v>
      </c>
      <c r="D5" s="40" t="s">
        <v>15</v>
      </c>
      <c r="E5" s="41" t="s">
        <v>16</v>
      </c>
      <c r="F5" s="39" t="s">
        <v>15</v>
      </c>
      <c r="G5" s="39" t="s">
        <v>16</v>
      </c>
      <c r="H5" s="40" t="s">
        <v>15</v>
      </c>
      <c r="I5" s="41" t="s">
        <v>16</v>
      </c>
      <c r="J5" s="39" t="s">
        <v>15</v>
      </c>
      <c r="K5" s="39" t="s">
        <v>16</v>
      </c>
    </row>
    <row r="6" spans="1:11" s="30" customFormat="1" ht="18.75" customHeight="1">
      <c r="A6" s="30" t="s">
        <v>17</v>
      </c>
      <c r="B6" s="31">
        <v>2282</v>
      </c>
      <c r="C6" s="32">
        <v>85.3</v>
      </c>
      <c r="D6" s="35">
        <v>698</v>
      </c>
      <c r="E6" s="36">
        <v>72.9</v>
      </c>
      <c r="F6" s="31">
        <v>1931</v>
      </c>
      <c r="G6" s="30">
        <v>81.6</v>
      </c>
      <c r="H6" s="35">
        <v>3990</v>
      </c>
      <c r="I6" s="36">
        <v>89.9</v>
      </c>
      <c r="J6" s="33">
        <f>H6+F6+D6+B6</f>
        <v>8901</v>
      </c>
      <c r="K6" s="32">
        <v>85.3</v>
      </c>
    </row>
    <row r="7" spans="1:11" s="30" customFormat="1" ht="18.75" customHeight="1">
      <c r="A7" s="30" t="s">
        <v>18</v>
      </c>
      <c r="B7" s="31">
        <v>1221</v>
      </c>
      <c r="C7" s="32">
        <v>74.1</v>
      </c>
      <c r="D7" s="35">
        <v>376</v>
      </c>
      <c r="E7" s="36">
        <v>56.6</v>
      </c>
      <c r="F7" s="31">
        <v>1269</v>
      </c>
      <c r="G7" s="30">
        <v>72.2</v>
      </c>
      <c r="H7" s="35">
        <v>2317</v>
      </c>
      <c r="I7" s="36">
        <v>78.7</v>
      </c>
      <c r="J7" s="33">
        <f>H7+F7+D7+B7</f>
        <v>5183</v>
      </c>
      <c r="K7" s="30">
        <v>73.9</v>
      </c>
    </row>
    <row r="8" spans="1:11" s="30" customFormat="1" ht="18.75" customHeight="1">
      <c r="A8" s="30" t="s">
        <v>19</v>
      </c>
      <c r="B8" s="31">
        <v>1342</v>
      </c>
      <c r="C8" s="32">
        <v>89</v>
      </c>
      <c r="D8" s="35">
        <v>424</v>
      </c>
      <c r="E8" s="36">
        <v>83.8</v>
      </c>
      <c r="F8" s="31">
        <v>1307</v>
      </c>
      <c r="G8" s="30">
        <v>82.8</v>
      </c>
      <c r="H8" s="35">
        <v>1811</v>
      </c>
      <c r="I8" s="36">
        <v>84.7</v>
      </c>
      <c r="J8" s="33">
        <f>H8+F8+D8+B8</f>
        <v>4884</v>
      </c>
      <c r="K8" s="30">
        <v>85.3</v>
      </c>
    </row>
    <row r="9" spans="1:11" s="30" customFormat="1" ht="18.75" customHeight="1">
      <c r="A9" s="74" t="s">
        <v>20</v>
      </c>
      <c r="B9" s="75">
        <f>B8+B7+B6</f>
        <v>4845</v>
      </c>
      <c r="C9" s="76">
        <v>83.1</v>
      </c>
      <c r="D9" s="77">
        <f>D8+D7+D6</f>
        <v>1498</v>
      </c>
      <c r="E9" s="78">
        <v>70.4</v>
      </c>
      <c r="F9" s="75">
        <f>F8+F7+F6</f>
        <v>4507</v>
      </c>
      <c r="G9" s="79">
        <v>79</v>
      </c>
      <c r="H9" s="77">
        <f>H8+H7+H6</f>
        <v>8118</v>
      </c>
      <c r="I9" s="78">
        <v>85.3</v>
      </c>
      <c r="J9" s="75">
        <f>J8+J7+J6</f>
        <v>18968</v>
      </c>
      <c r="K9" s="79">
        <v>81.8</v>
      </c>
    </row>
    <row r="12" spans="1:10" s="30" customFormat="1" ht="11.25">
      <c r="A12" s="30" t="s">
        <v>45</v>
      </c>
      <c r="J12" s="80"/>
    </row>
    <row r="30" ht="12.75">
      <c r="D30" s="11"/>
    </row>
  </sheetData>
  <mergeCells count="5">
    <mergeCell ref="J4:K4"/>
    <mergeCell ref="B4:C4"/>
    <mergeCell ref="D4:E4"/>
    <mergeCell ref="F4:G4"/>
    <mergeCell ref="H4:I4"/>
  </mergeCells>
  <printOptions/>
  <pageMargins left="0.4" right="0.51" top="1" bottom="1" header="0.4921259845" footer="0.492125984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12.7109375" style="6" customWidth="1"/>
    <col min="2" max="2" width="24.57421875" style="6" customWidth="1"/>
    <col min="3" max="9" width="7.7109375" style="16" customWidth="1"/>
    <col min="10" max="16" width="11.421875" style="6" customWidth="1"/>
    <col min="17" max="16384" width="11.421875" style="1" customWidth="1"/>
  </cols>
  <sheetData>
    <row r="1" spans="1:16" s="13" customFormat="1" ht="12.75">
      <c r="A1" s="14" t="s">
        <v>23</v>
      </c>
      <c r="B1" s="14"/>
      <c r="C1" s="15"/>
      <c r="D1" s="15"/>
      <c r="E1" s="15"/>
      <c r="F1" s="15"/>
      <c r="G1" s="15"/>
      <c r="H1" s="15"/>
      <c r="I1" s="15"/>
      <c r="J1" s="14"/>
      <c r="K1" s="14"/>
      <c r="L1" s="14"/>
      <c r="M1" s="14"/>
      <c r="N1" s="14"/>
      <c r="O1" s="14"/>
      <c r="P1" s="14"/>
    </row>
    <row r="4" spans="1:16" s="20" customFormat="1" ht="27.75">
      <c r="A4" s="17"/>
      <c r="B4" s="18"/>
      <c r="C4" s="43" t="s">
        <v>24</v>
      </c>
      <c r="D4" s="43" t="s">
        <v>25</v>
      </c>
      <c r="E4" s="43" t="s">
        <v>26</v>
      </c>
      <c r="F4" s="43" t="s">
        <v>27</v>
      </c>
      <c r="G4" s="43" t="s">
        <v>28</v>
      </c>
      <c r="H4" s="43" t="s">
        <v>29</v>
      </c>
      <c r="I4" s="44" t="s">
        <v>30</v>
      </c>
      <c r="J4" s="19"/>
      <c r="K4" s="19"/>
      <c r="L4" s="19"/>
      <c r="M4" s="19"/>
      <c r="N4" s="19"/>
      <c r="O4" s="19"/>
      <c r="P4" s="19"/>
    </row>
    <row r="5" spans="1:9" ht="12.75">
      <c r="A5" s="21" t="s">
        <v>31</v>
      </c>
      <c r="B5" s="22" t="s">
        <v>32</v>
      </c>
      <c r="C5" s="23">
        <v>225</v>
      </c>
      <c r="D5" s="23">
        <v>330</v>
      </c>
      <c r="E5" s="23">
        <v>152</v>
      </c>
      <c r="F5" s="24">
        <v>84</v>
      </c>
      <c r="G5" s="24">
        <v>37</v>
      </c>
      <c r="H5" s="24">
        <v>2</v>
      </c>
      <c r="I5" s="25">
        <v>830</v>
      </c>
    </row>
    <row r="6" spans="1:9" ht="12.75">
      <c r="A6" s="21"/>
      <c r="B6" s="22" t="s">
        <v>33</v>
      </c>
      <c r="C6" s="23">
        <v>285</v>
      </c>
      <c r="D6" s="23">
        <v>546</v>
      </c>
      <c r="E6" s="23">
        <v>267</v>
      </c>
      <c r="F6" s="24">
        <v>238</v>
      </c>
      <c r="G6" s="24">
        <v>28</v>
      </c>
      <c r="H6" s="24">
        <v>1</v>
      </c>
      <c r="I6" s="25">
        <v>1365</v>
      </c>
    </row>
    <row r="7" spans="1:9" ht="12.75">
      <c r="A7" s="21"/>
      <c r="B7" s="22" t="s">
        <v>34</v>
      </c>
      <c r="C7" s="23">
        <v>554</v>
      </c>
      <c r="D7" s="23">
        <v>1080</v>
      </c>
      <c r="E7" s="23">
        <v>410</v>
      </c>
      <c r="F7" s="24">
        <v>47</v>
      </c>
      <c r="G7" s="24">
        <v>124</v>
      </c>
      <c r="H7" s="24">
        <v>19</v>
      </c>
      <c r="I7" s="25">
        <v>2234</v>
      </c>
    </row>
    <row r="8" spans="1:9" ht="12.75">
      <c r="A8" s="21"/>
      <c r="B8" s="22" t="s">
        <v>35</v>
      </c>
      <c r="C8" s="24">
        <v>286</v>
      </c>
      <c r="D8" s="24">
        <v>522</v>
      </c>
      <c r="E8" s="24">
        <v>227</v>
      </c>
      <c r="F8" s="24">
        <v>92</v>
      </c>
      <c r="G8" s="24">
        <v>65</v>
      </c>
      <c r="H8" s="24">
        <v>21</v>
      </c>
      <c r="I8" s="25">
        <v>1213</v>
      </c>
    </row>
    <row r="9" spans="1:9" ht="12.75">
      <c r="A9" s="21"/>
      <c r="B9" s="22" t="s">
        <v>36</v>
      </c>
      <c r="C9" s="24">
        <v>80</v>
      </c>
      <c r="D9" s="24">
        <v>86</v>
      </c>
      <c r="E9" s="24">
        <v>12</v>
      </c>
      <c r="F9" s="23"/>
      <c r="G9" s="24"/>
      <c r="H9" s="24"/>
      <c r="I9" s="25">
        <v>178</v>
      </c>
    </row>
    <row r="10" spans="1:9" ht="12.75">
      <c r="A10" s="26" t="s">
        <v>4</v>
      </c>
      <c r="B10" s="27"/>
      <c r="C10" s="28">
        <v>1430</v>
      </c>
      <c r="D10" s="28">
        <v>2564</v>
      </c>
      <c r="E10" s="28">
        <v>1068</v>
      </c>
      <c r="F10" s="28">
        <v>461</v>
      </c>
      <c r="G10" s="28">
        <v>254</v>
      </c>
      <c r="H10" s="28">
        <v>43</v>
      </c>
      <c r="I10" s="29">
        <v>5820</v>
      </c>
    </row>
    <row r="11" spans="1:9" ht="22.5">
      <c r="A11" s="42" t="s">
        <v>37</v>
      </c>
      <c r="B11" s="22" t="s">
        <v>32</v>
      </c>
      <c r="C11" s="24">
        <v>76</v>
      </c>
      <c r="D11" s="24">
        <v>53</v>
      </c>
      <c r="E11" s="23"/>
      <c r="F11" s="23"/>
      <c r="G11" s="23"/>
      <c r="H11" s="23">
        <v>1</v>
      </c>
      <c r="I11" s="25">
        <v>130</v>
      </c>
    </row>
    <row r="12" spans="1:9" ht="12.75">
      <c r="A12" s="21"/>
      <c r="B12" s="22" t="s">
        <v>33</v>
      </c>
      <c r="C12" s="24">
        <v>103</v>
      </c>
      <c r="D12" s="24">
        <v>70</v>
      </c>
      <c r="E12" s="23"/>
      <c r="F12" s="23"/>
      <c r="G12" s="23"/>
      <c r="H12" s="23"/>
      <c r="I12" s="25">
        <v>173</v>
      </c>
    </row>
    <row r="13" spans="1:9" ht="12.75">
      <c r="A13" s="21"/>
      <c r="B13" s="22" t="s">
        <v>34</v>
      </c>
      <c r="C13" s="24">
        <v>203</v>
      </c>
      <c r="D13" s="24">
        <v>227</v>
      </c>
      <c r="E13" s="23">
        <v>37</v>
      </c>
      <c r="F13" s="24">
        <v>12</v>
      </c>
      <c r="G13" s="24">
        <v>3</v>
      </c>
      <c r="H13" s="24">
        <v>1</v>
      </c>
      <c r="I13" s="25">
        <v>483</v>
      </c>
    </row>
    <row r="14" spans="1:9" ht="12.75">
      <c r="A14" s="21"/>
      <c r="B14" s="22" t="s">
        <v>38</v>
      </c>
      <c r="C14" s="24">
        <v>114</v>
      </c>
      <c r="D14" s="24">
        <v>86</v>
      </c>
      <c r="E14" s="23"/>
      <c r="F14" s="23"/>
      <c r="G14" s="23"/>
      <c r="H14" s="23">
        <v>1</v>
      </c>
      <c r="I14" s="25">
        <v>201</v>
      </c>
    </row>
    <row r="15" spans="1:9" ht="12.75">
      <c r="A15" s="26" t="s">
        <v>39</v>
      </c>
      <c r="B15" s="27"/>
      <c r="C15" s="28">
        <v>496</v>
      </c>
      <c r="D15" s="28">
        <v>436</v>
      </c>
      <c r="E15" s="28">
        <v>37</v>
      </c>
      <c r="F15" s="28">
        <v>12</v>
      </c>
      <c r="G15" s="28">
        <v>3</v>
      </c>
      <c r="H15" s="28">
        <v>3</v>
      </c>
      <c r="I15" s="29">
        <v>987</v>
      </c>
    </row>
    <row r="16" spans="1:9" ht="12.75">
      <c r="A16" s="45" t="s">
        <v>40</v>
      </c>
      <c r="B16" s="46"/>
      <c r="C16" s="47">
        <v>1926</v>
      </c>
      <c r="D16" s="47">
        <v>3000</v>
      </c>
      <c r="E16" s="47">
        <v>1105</v>
      </c>
      <c r="F16" s="47">
        <v>473</v>
      </c>
      <c r="G16" s="47">
        <v>257</v>
      </c>
      <c r="H16" s="47">
        <v>46</v>
      </c>
      <c r="I16" s="48">
        <v>6807</v>
      </c>
    </row>
    <row r="18" ht="12.75">
      <c r="A18" s="6" t="s">
        <v>41</v>
      </c>
    </row>
    <row r="19" ht="12.75">
      <c r="A19" s="6" t="s">
        <v>42</v>
      </c>
    </row>
    <row r="20" ht="18" customHeight="1">
      <c r="A20" s="14" t="s">
        <v>43</v>
      </c>
    </row>
  </sheetData>
  <printOptions/>
  <pageMargins left="0.24" right="0.2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pauronal</dc:creator>
  <cp:keywords/>
  <dc:description/>
  <cp:lastModifiedBy>STSI A3</cp:lastModifiedBy>
  <cp:lastPrinted>2010-07-01T06:37:42Z</cp:lastPrinted>
  <dcterms:created xsi:type="dcterms:W3CDTF">2008-06-20T09:08:41Z</dcterms:created>
  <dcterms:modified xsi:type="dcterms:W3CDTF">2010-12-17T10:13:33Z</dcterms:modified>
  <cp:category/>
  <cp:version/>
  <cp:contentType/>
  <cp:contentStatus/>
</cp:coreProperties>
</file>