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195" windowHeight="11640" activeTab="0"/>
  </bookViews>
  <sheets>
    <sheet name="Tab1" sheetId="1" r:id="rId1"/>
    <sheet name="Tab2-4" sheetId="2" r:id="rId2"/>
    <sheet name="Gra 1" sheetId="3" r:id="rId3"/>
    <sheet name="Gra 2-3" sheetId="4" r:id="rId4"/>
    <sheet name="Gra4-5" sheetId="5" r:id="rId5"/>
    <sheet name="Gra6-7" sheetId="6" r:id="rId6"/>
    <sheet name="Gra 8" sheetId="7" r:id="rId7"/>
    <sheet name="Gra9-10" sheetId="8" r:id="rId8"/>
    <sheet name="Encadré1" sheetId="9" r:id="rId9"/>
    <sheet name="Tab5-6" sheetId="10" r:id="rId10"/>
    <sheet name="Gra11" sheetId="11" r:id="rId11"/>
    <sheet name="Encadré2" sheetId="12" r:id="rId12"/>
  </sheets>
  <externalReferences>
    <externalReference r:id="rId15"/>
  </externalReferences>
  <definedNames/>
  <calcPr fullCalcOnLoad="1"/>
</workbook>
</file>

<file path=xl/sharedStrings.xml><?xml version="1.0" encoding="utf-8"?>
<sst xmlns="http://schemas.openxmlformats.org/spreadsheetml/2006/main" count="338" uniqueCount="147">
  <si>
    <t>Total</t>
  </si>
  <si>
    <t>3 ans</t>
  </si>
  <si>
    <t>19 ans et +</t>
  </si>
  <si>
    <t>SEGPA</t>
  </si>
  <si>
    <t>ULIS</t>
  </si>
  <si>
    <t>CLIS</t>
  </si>
  <si>
    <t>15 ans</t>
  </si>
  <si>
    <t>Source : MENJVA-MESR DEPP</t>
  </si>
  <si>
    <t>4 ans</t>
  </si>
  <si>
    <t>5 ans</t>
  </si>
  <si>
    <t>6 ans</t>
  </si>
  <si>
    <t>7 ans</t>
  </si>
  <si>
    <t>8 ans</t>
  </si>
  <si>
    <t>9 ans</t>
  </si>
  <si>
    <t>10 ans</t>
  </si>
  <si>
    <t>11 ans</t>
  </si>
  <si>
    <t>12 ans</t>
  </si>
  <si>
    <t>13 ans</t>
  </si>
  <si>
    <t>14 ans</t>
  </si>
  <si>
    <t>16 ans</t>
  </si>
  <si>
    <t>17 ans</t>
  </si>
  <si>
    <t>18 ans</t>
  </si>
  <si>
    <t xml:space="preserve">Déficiences du groupe 1 </t>
  </si>
  <si>
    <t>Déficiences du groupe 2</t>
  </si>
  <si>
    <t>France métropolitaine + DOM hors Mayotte, public et privé</t>
  </si>
  <si>
    <t>11 ans et +</t>
  </si>
  <si>
    <t>Préélémentaire</t>
  </si>
  <si>
    <t>Élémentaire</t>
  </si>
  <si>
    <t>15 ans et +</t>
  </si>
  <si>
    <t>Premier cycle hors SEGPA</t>
  </si>
  <si>
    <t>18 ans et +</t>
  </si>
  <si>
    <t>Second cycle général et techno.</t>
  </si>
  <si>
    <t>Premier cycle professionnel</t>
  </si>
  <si>
    <t>Second cycle professionnel</t>
  </si>
  <si>
    <t>Premier degré</t>
  </si>
  <si>
    <t>Second degré</t>
  </si>
  <si>
    <t>Autres troubles</t>
  </si>
  <si>
    <t>Troubles intellectuels et cognitifs</t>
  </si>
  <si>
    <t>Troubles du langage et de la parole</t>
  </si>
  <si>
    <t>Troubles auditifs</t>
  </si>
  <si>
    <t>Troubles visuels</t>
  </si>
  <si>
    <t>Troubles moteurs</t>
  </si>
  <si>
    <t>Troubles viscéraux</t>
  </si>
  <si>
    <t>Plusieurs troubles associés</t>
  </si>
  <si>
    <t>% en milieu ordinaire</t>
  </si>
  <si>
    <t>Troubles associés</t>
  </si>
  <si>
    <t>Troubles du psychisme</t>
  </si>
  <si>
    <t>Troubles langage et parole</t>
  </si>
  <si>
    <t>Troubles intell. et cognitifs</t>
  </si>
  <si>
    <t>20 ans et +</t>
  </si>
  <si>
    <t>19 ans</t>
  </si>
  <si>
    <t>Milieu ordinaire</t>
  </si>
  <si>
    <t>Étab. médico-sociaux et hospitaliers</t>
  </si>
  <si>
    <t>France métropolitaine + DOM hors Mayotte</t>
  </si>
  <si>
    <t xml:space="preserve"> </t>
  </si>
  <si>
    <t>Les enquêtes sur la scolarisation des jeunes en situation de handicap</t>
  </si>
  <si>
    <t>Cette étude est basée sur les données des enquêtes annuelles :</t>
  </si>
  <si>
    <t>- enquêtes n° 3 et n° 12 (DEPP et DGESCO) relatives à la scolarisation des élèves handicapés scolarisés dans les premier et second degrés du MENJVA (secteur public et secteur privé). Elles comportent des données individuelles sur les élèves scolarisés avec un PPS : déficiences, sexe, année de naissance, modalités de scolarisation, niveau, temps de scolarisation, modalité de scolarisation l’année précédente, aides matérielles et accompagnements. Elles sont renseignées par les enseignants référents sous la responsabilité du directeur académique des services de l’éducation nationale.</t>
  </si>
  <si>
    <t>Antérieurement au vote de la loi de 2005, les enquêtes recensaient les élèves souffrant de maladie invalidante ou de handicap et bénéficiant d’un projet individualisé d’intégration, ainsi que les élèves bénéficiant d’aménagements de scolarité pour raison de santé qu’ils aient un projet d’accueil individualisé (PAI) ou sans projet individuel.</t>
  </si>
  <si>
    <t>Entre 2006 et 2010, de manière transitoire, outre les élèves qui possédaient une reconnaissance administrative de leur handicap, c’est-à-dire avec un PPS, ont été comptabilisés les élèves bénéficiant d’un PAI avec des aménagements notables de scolarité ;</t>
  </si>
  <si>
    <t>- enquête n° 32 (DEPP) concernant la scolarisation dans les établissements hospitaliers et médico-sociaux. Elle est renseignée par les directeurs d’établissement, le service départemental de l’éducation nationale assurant la coordination de l’enquête. Il s’agit également de données individuelles : déficiences, sexe, année de naissance, et pour les élèves scolarisés, niveau, temps de scolarisation, modalité de scolarisation l’année précédente, scolarité complémentaire.</t>
  </si>
  <si>
    <t>Elle recense également les jeunes âgés de 3 à 16 ans qui ne sont pas scolarisés.</t>
  </si>
  <si>
    <t>La scolarisation dans les établissements médico-sociaux et hospitaliers en 2010-2011</t>
  </si>
  <si>
    <r>
      <t xml:space="preserve">Quand la situation de l’enfant ou de l’adolescent n’est pas compatible avec une scolarisation en milieu ordinaire, il peut être orienté vers un établissement médico-social ou hospitalier qui lui offre une prise en charge globale (scolaire, éducative et thérapeutique). Au cours de l’année scolaire 2010-2011, 71 500 élèves handicapés accueillis dans ces établissements y sont également scolarisés (hors les 6 600 élèves qui ont bénéficié d’une scolarité partagée avec le milieu ordinaire) </t>
    </r>
    <r>
      <rPr>
        <i/>
        <sz val="9"/>
        <color indexed="8"/>
        <rFont val="Arial"/>
        <family val="2"/>
      </rPr>
      <t>(tableau 5)</t>
    </r>
    <r>
      <rPr>
        <sz val="9"/>
        <color indexed="8"/>
        <rFont val="Arial"/>
        <family val="2"/>
      </rPr>
      <t>. Depuis la rentrée scolaire 2006, ce mode de scolarisation est stable. Toutefois, son poids dans l’ensemble de la scolarisation des élèves handicapés est en recul de 7 points du fait la priorité donnée à la scolarisation en milieu ordinaire.</t>
    </r>
  </si>
  <si>
    <r>
      <t xml:space="preserve">Les établissements médico-sociaux scolarisent essentiellement des enfants souffrant de déficiences intellectuelles et cognitives (54 %), de troubles psychiques (22 %) et de troubles associés (8 %). Les établissements hospitaliers, pour leur part, scolarisent de manière durable 4 600 élèves dont 41 % d’enfants souffrant de troubles psychiques </t>
    </r>
    <r>
      <rPr>
        <i/>
        <sz val="9"/>
        <color indexed="8"/>
        <rFont val="Arial"/>
        <family val="2"/>
      </rPr>
      <t>(tableau 6)</t>
    </r>
    <r>
      <rPr>
        <sz val="9"/>
        <color indexed="8"/>
        <rFont val="Arial"/>
        <family val="2"/>
      </rPr>
      <t>. La part de la scolarisation à temps complet y est de 38 %.</t>
    </r>
  </si>
  <si>
    <t>Par ailleurs, l’enquête recense 7 300 jeunes soumis à l’obligation scolaire qui ne sont pas scolarisés : 43 %sont des déficients intellectuels et cognitifs et 27%des polyhandicapés. Le nombre de jeunes polyhandicapés non scolarisés est probablement sous-estimé du fait d’un moindre taux de réponse à l’enquête de la part des établissements spécialisés dans leur accueil.</t>
  </si>
  <si>
    <r>
      <t>GRAPHIQUE 1</t>
    </r>
    <r>
      <rPr>
        <b/>
        <sz val="9"/>
        <color indexed="8"/>
        <rFont val="Arial"/>
        <family val="2"/>
      </rPr>
      <t xml:space="preserve"> - La répartition par âge et par groupe de déficience des élèves handicapés scolarisés en milieu ordinaire en 2011-2012</t>
    </r>
  </si>
  <si>
    <t>TOTAL</t>
  </si>
  <si>
    <r>
      <t>GRAPHIQUE 8</t>
    </r>
    <r>
      <rPr>
        <b/>
        <sz val="9"/>
        <rFont val="Arial"/>
        <family val="2"/>
      </rPr>
      <t xml:space="preserve"> - Les effectifs d'élèves handicapés scolarisés en milieu ordinaire selon la déficience en 2006 et en 2011 (en milliers)</t>
    </r>
  </si>
  <si>
    <r>
      <t>GRAPHIQUE 9</t>
    </r>
    <r>
      <rPr>
        <b/>
        <sz val="9"/>
        <rFont val="Arial"/>
        <family val="2"/>
      </rPr>
      <t xml:space="preserve"> - % d'élèves handicapés bénéficiant d'un accompagnement individuel par un AVS selon la déficience en 2011-2012</t>
    </r>
  </si>
  <si>
    <r>
      <t>GRAPHIQUE 10</t>
    </r>
    <r>
      <rPr>
        <b/>
        <sz val="9"/>
        <rFont val="Arial"/>
        <family val="2"/>
      </rPr>
      <t xml:space="preserve"> - L'attribution de matériel pédagogique adapté selon la déficience et le niveau (%) en 2011-2012</t>
    </r>
  </si>
  <si>
    <r>
      <t>GRAPHIQUE 11</t>
    </r>
    <r>
      <rPr>
        <b/>
        <sz val="9"/>
        <rFont val="Arial"/>
        <family val="2"/>
      </rPr>
      <t xml:space="preserve"> - Répartition par âge des enfants et adolescents handicapés selon leur lieu de scolarisation au cours de l'année scolaire 2010-2011</t>
    </r>
  </si>
  <si>
    <t>Effectif tyotal</t>
  </si>
  <si>
    <t>Définitions</t>
  </si>
  <si>
    <r>
      <t xml:space="preserve">La loi n° 2005-102 du 11 février 2005 </t>
    </r>
    <r>
      <rPr>
        <sz val="9"/>
        <color indexed="8"/>
        <rFont val="Arial"/>
        <family val="2"/>
      </rPr>
      <t>pour l’égalité des droits et des chances, la participation et la citoyenneté des personnes handicapées met au centre de l’action publique en faveur de la personne handicapée deux notions essentielles : l’accessibilité et la compensation.</t>
    </r>
  </si>
  <si>
    <t>En matière de scolarisation, il s’agit de l’accessibilité au savoir et à la connaissance qui se traduit notamment par le droit pour l’élève handicapé de s’inscrire dans l’école ou l’établissement scolaire le plus proche de son domicile : son école de référence. Mais il s’agit également de toute mesure visant à faciliter ses apprentissages : matériel pédagogique adapté, adaptation pédagogique, ainsi que l’accès aux bâtiments.</t>
  </si>
  <si>
    <t>La compensation concerne toute mesure allant dans le sens d’une plus grande égalité des droits et des chances de l’élève handicapé.</t>
  </si>
  <si>
    <t>Sont ainsi concernés les aides et accompagnements tels que les auxiliaires de vie scolaire (AVS), la prise en charge par des professionnels du secteur médico-social ainsi que le droit au transport.</t>
  </si>
  <si>
    <r>
      <t xml:space="preserve">Dans ce cadre, la loi de 2005 a créé </t>
    </r>
    <r>
      <rPr>
        <b/>
        <sz val="9"/>
        <color indexed="8"/>
        <rFont val="Arial"/>
        <family val="2"/>
      </rPr>
      <t xml:space="preserve">la maison départementale du handicap (MDPH) </t>
    </r>
    <r>
      <rPr>
        <sz val="9"/>
        <color indexed="8"/>
        <rFont val="Arial"/>
        <family val="2"/>
      </rPr>
      <t xml:space="preserve">qui, répondant à la logique du guichet unique, permet à la personne handicapée de recevoir les informations, conseils et prestations qui lui sont destinés. C’est en son sein que se réunit la </t>
    </r>
    <r>
      <rPr>
        <b/>
        <sz val="9"/>
        <color indexed="8"/>
        <rFont val="Arial"/>
        <family val="2"/>
      </rPr>
      <t>Commission des droits et de l’autonomie des personnes handicapées (CDAPH).</t>
    </r>
  </si>
  <si>
    <r>
      <t xml:space="preserve">Projet personnalisé de scolarisation (PPS) : </t>
    </r>
    <r>
      <rPr>
        <sz val="9"/>
        <color indexed="8"/>
        <rFont val="Arial"/>
        <family val="2"/>
      </rPr>
      <t>élaboré par une équipe pluridisciplinaire, il définit les modalités de scolarisation du jeune en situation de handicap ainsi que les actions pédagogiques, psychologiques, éducatives, médicales et paramédicales répondant à ses besoins particuliers. Il tient compte de ses souhaits ainsi que de ceux de ses parents et permet d’assurer la cohérence et la continuité de son parcours scolaire. C’est sur la base du PPS que la CDAPH se prononce sur son orientation et, en particulier, dans le cas d’une scolarisation collective ou en milieu spécialisé.</t>
    </r>
  </si>
  <si>
    <r>
      <t xml:space="preserve">L’enseignant référent </t>
    </r>
    <r>
      <rPr>
        <sz val="9"/>
        <color indexed="8"/>
        <rFont val="Arial"/>
        <family val="2"/>
      </rPr>
      <t xml:space="preserve">est chargé de la mise en oeuvre et du suivi du PPS de l’élève handicapé. À ce titre, il est en relation avec la MDPH, l’équipe enseignante, les services et les personnels de santé qui interviennent auprès de ce dernier. Il contribue également à l’information de ses parents. Les modalités de scolarisation d’un jeune en situation de handicap sont diverses : scolarisation à temps complet ou à temps partiel, </t>
    </r>
    <r>
      <rPr>
        <b/>
        <sz val="9"/>
        <color indexed="8"/>
        <rFont val="Arial"/>
        <family val="2"/>
      </rPr>
      <t xml:space="preserve">en milieu ordinaire </t>
    </r>
    <r>
      <rPr>
        <sz val="9"/>
        <color indexed="8"/>
        <rFont val="Arial"/>
        <family val="2"/>
      </rPr>
      <t xml:space="preserve">(dans une école ou un établissement scolaire du second degré) ou </t>
    </r>
    <r>
      <rPr>
        <b/>
        <sz val="9"/>
        <color indexed="8"/>
        <rFont val="Arial"/>
        <family val="2"/>
      </rPr>
      <t xml:space="preserve">dans un établissement spécialisé </t>
    </r>
    <r>
      <rPr>
        <sz val="9"/>
        <color indexed="8"/>
        <rFont val="Arial"/>
        <family val="2"/>
      </rPr>
      <t>(hospitalier ou médico-social), à domicile avec l’aide d’une association ou avec le CNED…</t>
    </r>
  </si>
  <si>
    <t>Au cours de la scolarité du jeune, ces différents modes de scolarisation peuvent se succéder ou se combiner avec, par exemple, la scolarité partagée entre milieu ordinaire et établissement spécialisé.</t>
  </si>
  <si>
    <r>
      <t xml:space="preserve">La loi de 2005 accorde la priorité à la scolarisation de l’enfant handicapé dans une classe ordinaire </t>
    </r>
    <r>
      <rPr>
        <b/>
        <sz val="9"/>
        <color indexed="8"/>
        <rFont val="Arial"/>
        <family val="2"/>
      </rPr>
      <t xml:space="preserve">(scolarisation individuelle) </t>
    </r>
    <r>
      <rPr>
        <sz val="9"/>
        <color indexed="8"/>
        <rFont val="Arial"/>
        <family val="2"/>
      </rPr>
      <t xml:space="preserve">dans un établissement de l’éducation nationale </t>
    </r>
    <r>
      <rPr>
        <b/>
        <sz val="9"/>
        <color indexed="8"/>
        <rFont val="Arial"/>
        <family val="2"/>
      </rPr>
      <t xml:space="preserve">(en milieu ordinaire). </t>
    </r>
    <r>
      <rPr>
        <sz val="9"/>
        <color indexed="8"/>
        <rFont val="Arial"/>
        <family val="2"/>
      </rPr>
      <t xml:space="preserve">Lorsque l’exigence d’une scolarité dans une classe ordinaire est incompatible avec la situation ou l’état de santé du jeune, il peut être scolarisé dans </t>
    </r>
    <r>
      <rPr>
        <b/>
        <sz val="9"/>
        <color indexed="8"/>
        <rFont val="Arial"/>
        <family val="2"/>
      </rPr>
      <t xml:space="preserve">une classe pour l’inclusion scolaire (CLIS) </t>
    </r>
    <r>
      <rPr>
        <sz val="9"/>
        <color indexed="8"/>
        <rFont val="Arial"/>
        <family val="2"/>
      </rPr>
      <t xml:space="preserve">dans l’enseignement élémentaire ou dans une </t>
    </r>
    <r>
      <rPr>
        <b/>
        <sz val="9"/>
        <color indexed="8"/>
        <rFont val="Arial"/>
        <family val="2"/>
      </rPr>
      <t xml:space="preserve">unité localisée pour l’inclusion scolaire (ULIS) </t>
    </r>
    <r>
      <rPr>
        <sz val="9"/>
        <color indexed="8"/>
        <rFont val="Arial"/>
        <family val="2"/>
      </rPr>
      <t xml:space="preserve">dans le second degré </t>
    </r>
    <r>
      <rPr>
        <b/>
        <sz val="9"/>
        <color indexed="8"/>
        <rFont val="Arial"/>
        <family val="2"/>
      </rPr>
      <t xml:space="preserve">(scolarisation collective). </t>
    </r>
    <r>
      <rPr>
        <sz val="9"/>
        <color indexed="8"/>
        <rFont val="Arial"/>
        <family val="2"/>
      </rPr>
      <t>Encadré par un enseignant spécialisé, l’élève y reçoit un enseignement adapté à ses besoins spécifiques, tout en suivant des cours dispensés dans une classe ordinaire dans l'établissement correspondant au niveau de scolarité de son PPS.</t>
    </r>
  </si>
  <si>
    <r>
      <t xml:space="preserve">Il peut également, si le besoin est établi, être scolarisé </t>
    </r>
    <r>
      <rPr>
        <b/>
        <sz val="9"/>
        <color indexed="8"/>
        <rFont val="Arial"/>
        <family val="2"/>
      </rPr>
      <t xml:space="preserve">dans un établissement hospitalier ou médico-social. </t>
    </r>
    <r>
      <rPr>
        <sz val="9"/>
        <color indexed="8"/>
        <rFont val="Arial"/>
        <family val="2"/>
      </rPr>
      <t>Ces établissements, sous tutelle du ministère chargé de la santé, offrent une prise en charge globale, scolaire, éducative et thérapeutique, qui peut s’accompagner dans certains cas d’une insertion scolaire partielle. Comme pour la scolarisation collective, l’orientation vers ce type d’établissement est décidée par la CDAPH.</t>
    </r>
  </si>
  <si>
    <t>Classification des principales déficiences :</t>
  </si>
  <si>
    <t>- les troubles intellectuels et cognitifs concernent les déficiences intellectuelles. Les troubles envahissants du développement (TED), dont l’autisme, sont à classer dans cette catégorie, alors qu’ils étaient précédemment rangés parmi les troubles psychiques ;</t>
  </si>
  <si>
    <t>- les troubles psychiques recouvrent les troubles de la personnalité, les troubles du comportement ;</t>
  </si>
  <si>
    <t>- les troubles du langage et de la parole ont remplacé les troubles spécifiques des apprentissages et comprennent la dyslexie, la dysphasie… ;</t>
  </si>
  <si>
    <t>- les troubles auditifs ;</t>
  </si>
  <si>
    <t>- les troubles visuels ;</t>
  </si>
  <si>
    <t>- les troubles moteurs sont une limitation plus ou moins grave de la faculté de se mouvoir ;</t>
  </si>
  <si>
    <t>- les troubles viscéraux regroupent les troubles cardiaques, respiratoires ou liés à une pathologie cancéreuse, plus généralement, toutes les maladies chroniques requérant la mise en place d’aménagements de scolarité ;</t>
  </si>
  <si>
    <r>
      <t>- plusieurs troubles</t>
    </r>
    <r>
      <rPr>
        <sz val="9"/>
        <rFont val="Arial"/>
        <family val="2"/>
      </rPr>
      <t> </t>
    </r>
    <r>
      <rPr>
        <sz val="9"/>
        <color indexed="8"/>
        <rFont val="Arial"/>
        <family val="2"/>
      </rPr>
      <t>: au cas où le jeune présente plusieurs déficiences de même importance ;</t>
    </r>
  </si>
  <si>
    <t>- polyhandicap : déficience mentale grave associée à une déficience motrice importante.</t>
  </si>
  <si>
    <t>(France métropolitaine + DOM hors Mayotte, public et privé)</t>
  </si>
  <si>
    <t>2000 (1)</t>
  </si>
  <si>
    <t>2009 (2)</t>
  </si>
  <si>
    <t>Taux de croissance annuel moyen depuis 2007</t>
  </si>
  <si>
    <t>% public</t>
  </si>
  <si>
    <t>Classe ordinaire</t>
  </si>
  <si>
    <t xml:space="preserve">    dont SEGPA</t>
  </si>
  <si>
    <t>nd</t>
  </si>
  <si>
    <t>UPI / ULIS</t>
  </si>
  <si>
    <t>Total en milieu ordinaire</t>
  </si>
  <si>
    <t xml:space="preserve">  dont PPS (%)</t>
  </si>
  <si>
    <t>(1) Données 1999 pour le premier degré.</t>
  </si>
  <si>
    <t>(2) Environ 1500 élèves dans le premier degré et 600 élèves dans le second degré n'ont pas été recensés du fait d'une grève administrative locale.</t>
  </si>
  <si>
    <t>Ensemble</t>
  </si>
  <si>
    <t>Groupe 1</t>
  </si>
  <si>
    <t>Groupe 2</t>
  </si>
  <si>
    <t>(France métro + DOM hors Mayotte, public et privé)</t>
  </si>
  <si>
    <t>Total premier degré</t>
  </si>
  <si>
    <t>Total groupe 1</t>
  </si>
  <si>
    <t>Total groupe 2</t>
  </si>
  <si>
    <t>Groupe 1 et groupe 2</t>
  </si>
  <si>
    <t>Collège</t>
  </si>
  <si>
    <t>EREA (1)</t>
  </si>
  <si>
    <t>Lycée (général et techno. ou professionnel)</t>
  </si>
  <si>
    <t>Total second degré</t>
  </si>
  <si>
    <t>(1) Dont 113 jeunes scolarisés en ULIS.</t>
  </si>
  <si>
    <r>
      <t>TABLEAU 4</t>
    </r>
    <r>
      <rPr>
        <b/>
        <sz val="9"/>
        <rFont val="Arial"/>
        <family val="2"/>
      </rPr>
      <t xml:space="preserve"> - Les élèves handicapés scolarisés dans le second degré par déficience en 2011-2012</t>
    </r>
  </si>
  <si>
    <r>
      <t>TABLEAU 3</t>
    </r>
    <r>
      <rPr>
        <b/>
        <sz val="9"/>
        <rFont val="Arial"/>
        <family val="2"/>
      </rPr>
      <t xml:space="preserve"> - Les élèves handicapés scolarisés dans le premier degré par déficience en 2011-2012</t>
    </r>
  </si>
  <si>
    <r>
      <t>TABLEAU 2</t>
    </r>
    <r>
      <rPr>
        <b/>
        <sz val="9"/>
        <rFont val="Arial"/>
        <family val="2"/>
      </rPr>
      <t> - Les élèves handicapés scolarisés en 2011-2012</t>
    </r>
  </si>
  <si>
    <t>Scolarisation en en milieu ordinaire</t>
  </si>
  <si>
    <t>Établissements hospitaliers</t>
  </si>
  <si>
    <t>Établissements médico-sociaux</t>
  </si>
  <si>
    <t>Total établissements spécialisés (1)</t>
  </si>
  <si>
    <t>dont scolarisation partagée</t>
  </si>
  <si>
    <t>Ensemble (2)</t>
  </si>
  <si>
    <t>Part de la scolarité en milieu ordinaire</t>
  </si>
  <si>
    <t>Part de la scolarité dans les établissements hospitaliers et médico-sociaux</t>
  </si>
  <si>
    <t>nd : non disponible.</t>
  </si>
  <si>
    <t>(1) Hors enfants accueillis et scolarisés pour de courtes périodes.</t>
  </si>
  <si>
    <t>(2) Hors scolarité partagée à partir de 2008 pour éviter les double comptes.</t>
  </si>
  <si>
    <r>
      <t>TABLEAU 5</t>
    </r>
    <r>
      <rPr>
        <b/>
        <sz val="9"/>
        <rFont val="Arial"/>
        <family val="2"/>
      </rPr>
      <t xml:space="preserve"> - La scolarisation des élèves handicapés entre 2000 et 2010 </t>
    </r>
  </si>
  <si>
    <t>%</t>
  </si>
  <si>
    <t>Troubles psychiques</t>
  </si>
  <si>
    <t>Polyhandicap</t>
  </si>
  <si>
    <t xml:space="preserve">(1) Hors élèves bénéficiant d'une scolarité partagée avec l'Education nationale et hors élèves accueillis et scolarisés pour de courtes périodes. </t>
  </si>
  <si>
    <r>
      <t>TABLEAU 1</t>
    </r>
    <r>
      <rPr>
        <b/>
        <sz val="9"/>
        <rFont val="Arial"/>
        <family val="2"/>
      </rPr>
      <t xml:space="preserve">- Évolution des principaux modes de scolarisation des enfants et adolescents en situation de handicap </t>
    </r>
  </si>
  <si>
    <r>
      <t>GRAPHIQUE 2</t>
    </r>
    <r>
      <rPr>
        <b/>
        <sz val="9"/>
        <rFont val="Arial"/>
        <family val="2"/>
      </rPr>
      <t xml:space="preserve"> - Les modalités de scolarité dans le premier degré par âge pour les élèves du groupe 1 en 2011-2012</t>
    </r>
  </si>
  <si>
    <r>
      <t>GRAPHIQUE 3</t>
    </r>
    <r>
      <rPr>
        <b/>
        <sz val="9"/>
        <rFont val="Arial"/>
        <family val="2"/>
      </rPr>
      <t xml:space="preserve"> - Les modalités de scolarité dans le premier degré par âge pour les élèves du groupe 2 en 2011-2012</t>
    </r>
  </si>
  <si>
    <r>
      <t>GRAPHIQUE 4</t>
    </r>
    <r>
      <rPr>
        <b/>
        <sz val="9"/>
        <rFont val="Arial"/>
        <family val="2"/>
      </rPr>
      <t xml:space="preserve"> - Les modalités de scolarité au collège par âge pour les élèves du groupe 1 en 2011-2012</t>
    </r>
  </si>
  <si>
    <r>
      <t>GRAPHIQUE 5</t>
    </r>
    <r>
      <rPr>
        <b/>
        <sz val="9"/>
        <rFont val="Arial"/>
        <family val="2"/>
      </rPr>
      <t xml:space="preserve"> - Les modalités de scolarité au collège par âge pour les élèves du groupe 2 en 2011-2012</t>
    </r>
  </si>
  <si>
    <r>
      <t>GRAPHIQUE 6</t>
    </r>
    <r>
      <rPr>
        <b/>
        <sz val="9"/>
        <rFont val="Arial"/>
        <family val="2"/>
      </rPr>
      <t xml:space="preserve"> - Les modalités de scolarité au lycée par âge pour les élèves du groupe 1 en 2011-2012</t>
    </r>
  </si>
  <si>
    <r>
      <t xml:space="preserve">GRAPHIQUE 7 </t>
    </r>
    <r>
      <rPr>
        <b/>
        <sz val="9"/>
        <rFont val="Arial"/>
        <family val="2"/>
      </rPr>
      <t>- Les modalités de scolarité au lycée par âge pour les élèves du groupe 2 en 2011-2012</t>
    </r>
  </si>
  <si>
    <r>
      <t>TABLEAU 6</t>
    </r>
    <r>
      <rPr>
        <b/>
        <sz val="9"/>
        <color indexed="8"/>
        <rFont val="Arial"/>
        <family val="2"/>
      </rPr>
      <t xml:space="preserve"> - La scolarisation</t>
    </r>
    <r>
      <rPr>
        <sz val="9"/>
        <color indexed="8"/>
        <rFont val="Arial"/>
        <family val="2"/>
      </rPr>
      <t xml:space="preserve"> (1) </t>
    </r>
    <r>
      <rPr>
        <b/>
        <sz val="9"/>
        <color indexed="8"/>
        <rFont val="Arial"/>
        <family val="2"/>
      </rPr>
      <t>dans les établisements médico-sociaux - Année scolaire 2010-2011</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</si>
</sst>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0.0%"/>
    <numFmt numFmtId="169" formatCode="0.0"/>
    <numFmt numFmtId="170" formatCode="&quot;$&quot;#,##0_);\(&quot;$&quot;#,##0\)"/>
    <numFmt numFmtId="171" formatCode="&quot;$&quot;#,##0_);[Red]\(&quot;$&quot;#,##0\)"/>
    <numFmt numFmtId="172" formatCode="&quot;$&quot;#,##0.00_);\(&quot;$&quot;#,##0.00\)"/>
    <numFmt numFmtId="173" formatCode="&quot;$&quot;#,##0.00_);[Red]\(&quot;$&quot;#,##0.00\)"/>
    <numFmt numFmtId="174" formatCode="dddd\,\ mmmm\ dd\,\ yyyy"/>
    <numFmt numFmtId="175" formatCode="#,##0.0"/>
    <numFmt numFmtId="176" formatCode="&quot;Vrai&quot;;&quot;Vrai&quot;;&quot;Faux&quot;"/>
    <numFmt numFmtId="177" formatCode="&quot;Actif&quot;;&quot;Actif&quot;;&quot;Inactif&quot;"/>
    <numFmt numFmtId="178" formatCode="0.000"/>
    <numFmt numFmtId="179" formatCode="0.000%"/>
    <numFmt numFmtId="180" formatCode="#,###"/>
    <numFmt numFmtId="181" formatCode="0.00;[Red]0.00"/>
    <numFmt numFmtId="182" formatCode="0;[Red]0"/>
    <numFmt numFmtId="183" formatCode="0.00;[Black]0.00"/>
    <numFmt numFmtId="184" formatCode="0.00;[Black]0"/>
    <numFmt numFmtId="185" formatCode="#,##0;[Black]#,##0"/>
    <numFmt numFmtId="186" formatCode="#,##0,;[Black]General"/>
    <numFmt numFmtId="187" formatCode="#,##0;[Red]#,##0"/>
  </numFmts>
  <fonts count="27">
    <font>
      <sz val="10"/>
      <name val="Arial"/>
      <family val="0"/>
    </font>
    <font>
      <u val="single"/>
      <sz val="8"/>
      <color indexed="12"/>
      <name val="Arial"/>
      <family val="0"/>
    </font>
    <font>
      <u val="single"/>
      <sz val="8"/>
      <color indexed="36"/>
      <name val="Arial"/>
      <family val="0"/>
    </font>
    <font>
      <sz val="8"/>
      <name val="Arial"/>
      <family val="0"/>
    </font>
    <font>
      <sz val="8"/>
      <color indexed="8"/>
      <name val="Arial"/>
      <family val="0"/>
    </font>
    <font>
      <sz val="10"/>
      <color indexed="8"/>
      <name val="Arial"/>
      <family val="0"/>
    </font>
    <font>
      <b/>
      <sz val="8"/>
      <color indexed="8"/>
      <name val="Arial"/>
      <family val="2"/>
    </font>
    <font>
      <b/>
      <sz val="8"/>
      <color indexed="10"/>
      <name val="Arial"/>
      <family val="2"/>
    </font>
    <font>
      <i/>
      <sz val="8"/>
      <color indexed="8"/>
      <name val="Arial"/>
      <family val="2"/>
    </font>
    <font>
      <b/>
      <sz val="8"/>
      <name val="Arial"/>
      <family val="2"/>
    </font>
    <font>
      <i/>
      <sz val="8"/>
      <name val="Arial"/>
      <family val="2"/>
    </font>
    <font>
      <sz val="8"/>
      <color indexed="10"/>
      <name val="Arial"/>
      <family val="0"/>
    </font>
    <font>
      <sz val="7"/>
      <color indexed="8"/>
      <name val="Arial"/>
      <family val="0"/>
    </font>
    <font>
      <b/>
      <sz val="9"/>
      <color indexed="48"/>
      <name val="Arial"/>
      <family val="2"/>
    </font>
    <font>
      <b/>
      <sz val="9"/>
      <name val="Arial"/>
      <family val="2"/>
    </font>
    <font>
      <sz val="9"/>
      <name val="Arial"/>
      <family val="2"/>
    </font>
    <font>
      <sz val="9"/>
      <color indexed="8"/>
      <name val="Arial"/>
      <family val="2"/>
    </font>
    <font>
      <i/>
      <sz val="9"/>
      <color indexed="8"/>
      <name val="Arial"/>
      <family val="2"/>
    </font>
    <font>
      <b/>
      <sz val="9"/>
      <color indexed="8"/>
      <name val="Arial"/>
      <family val="2"/>
    </font>
    <font>
      <b/>
      <sz val="11"/>
      <color indexed="8"/>
      <name val="Arial"/>
      <family val="2"/>
    </font>
    <font>
      <b/>
      <sz val="9"/>
      <color indexed="48"/>
      <name val="Arial Gras"/>
      <family val="0"/>
    </font>
    <font>
      <b/>
      <sz val="10"/>
      <color indexed="48"/>
      <name val="Arial Gras"/>
      <family val="0"/>
    </font>
    <font>
      <b/>
      <sz val="11"/>
      <color indexed="39"/>
      <name val="Arial Gras"/>
      <family val="0"/>
    </font>
    <font>
      <b/>
      <sz val="11"/>
      <color indexed="39"/>
      <name val="Arial"/>
      <family val="2"/>
    </font>
    <font>
      <b/>
      <sz val="8"/>
      <color indexed="48"/>
      <name val="Arial"/>
      <family val="2"/>
    </font>
    <font>
      <b/>
      <sz val="8"/>
      <color indexed="12"/>
      <name val="Arial"/>
      <family val="2"/>
    </font>
    <font>
      <sz val="8"/>
      <color indexed="12"/>
      <name val="Arial"/>
      <family val="2"/>
    </font>
  </fonts>
  <fills count="5">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22"/>
        <bgColor indexed="64"/>
      </patternFill>
    </fill>
  </fills>
  <borders count="36">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color indexed="9"/>
      </right>
      <top style="thick">
        <color indexed="48"/>
      </top>
      <bottom>
        <color indexed="63"/>
      </bottom>
    </border>
    <border>
      <left>
        <color indexed="63"/>
      </left>
      <right style="thin">
        <color indexed="9"/>
      </right>
      <top>
        <color indexed="63"/>
      </top>
      <bottom>
        <color indexed="63"/>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color indexed="9"/>
      </left>
      <right style="thin">
        <color indexed="9"/>
      </right>
      <top style="thick">
        <color indexed="48"/>
      </top>
      <bottom>
        <color indexed="63"/>
      </bottom>
    </border>
    <border>
      <left style="thin">
        <color indexed="9"/>
      </left>
      <right>
        <color indexed="63"/>
      </right>
      <top style="thick">
        <color indexed="48"/>
      </top>
      <bottom>
        <color indexed="63"/>
      </bottom>
    </border>
    <border>
      <left>
        <color indexed="63"/>
      </left>
      <right>
        <color indexed="63"/>
      </right>
      <top>
        <color indexed="63"/>
      </top>
      <bottom style="thin">
        <color indexed="48"/>
      </bottom>
    </border>
    <border>
      <left style="thin">
        <color indexed="9"/>
      </left>
      <right style="thin">
        <color indexed="9"/>
      </right>
      <top style="thin">
        <color indexed="9"/>
      </top>
      <bottom>
        <color indexed="63"/>
      </bottom>
    </border>
    <border>
      <left>
        <color indexed="63"/>
      </left>
      <right style="thin">
        <color indexed="9"/>
      </right>
      <top style="thin">
        <color indexed="48"/>
      </top>
      <bottom style="thin">
        <color indexed="48"/>
      </bottom>
    </border>
    <border>
      <left style="thin">
        <color indexed="9"/>
      </left>
      <right style="thin">
        <color indexed="9"/>
      </right>
      <top style="thin">
        <color indexed="48"/>
      </top>
      <bottom style="thin">
        <color indexed="48"/>
      </bottom>
    </border>
    <border>
      <left style="thin">
        <color indexed="9"/>
      </left>
      <right>
        <color indexed="63"/>
      </right>
      <top style="thin">
        <color indexed="48"/>
      </top>
      <bottom style="thin">
        <color indexed="48"/>
      </bottom>
    </border>
    <border>
      <left>
        <color indexed="63"/>
      </left>
      <right style="thin">
        <color indexed="9"/>
      </right>
      <top>
        <color indexed="63"/>
      </top>
      <bottom style="thin">
        <color indexed="48"/>
      </bottom>
    </border>
    <border>
      <left style="thin">
        <color indexed="9"/>
      </left>
      <right style="thin">
        <color indexed="9"/>
      </right>
      <top>
        <color indexed="63"/>
      </top>
      <bottom style="thin">
        <color indexed="48"/>
      </bottom>
    </border>
    <border>
      <left style="thin">
        <color indexed="9"/>
      </left>
      <right>
        <color indexed="63"/>
      </right>
      <top>
        <color indexed="63"/>
      </top>
      <bottom style="thin">
        <color indexed="48"/>
      </bottom>
    </border>
    <border>
      <left style="thin">
        <color indexed="9"/>
      </left>
      <right>
        <color indexed="63"/>
      </right>
      <top style="thick">
        <color indexed="48"/>
      </top>
      <bottom style="thin">
        <color indexed="9"/>
      </bottom>
    </border>
    <border>
      <left style="thin">
        <color indexed="9"/>
      </left>
      <right>
        <color indexed="63"/>
      </right>
      <top style="thin">
        <color indexed="9"/>
      </top>
      <bottom>
        <color indexed="63"/>
      </bottom>
    </border>
    <border>
      <left>
        <color indexed="63"/>
      </left>
      <right style="thin">
        <color indexed="9"/>
      </right>
      <top style="thick">
        <color indexed="48"/>
      </top>
      <bottom style="thin">
        <color indexed="9"/>
      </bottom>
    </border>
    <border>
      <left>
        <color indexed="63"/>
      </left>
      <right>
        <color indexed="63"/>
      </right>
      <top style="thin">
        <color indexed="9"/>
      </top>
      <bottom>
        <color indexed="63"/>
      </bottom>
    </border>
    <border>
      <left style="thin">
        <color indexed="9"/>
      </left>
      <right style="thin">
        <color indexed="9"/>
      </right>
      <top style="thick">
        <color indexed="48"/>
      </top>
      <bottom style="thin">
        <color indexed="9"/>
      </bottom>
    </border>
    <border>
      <left>
        <color indexed="63"/>
      </left>
      <right>
        <color indexed="63"/>
      </right>
      <top style="thick">
        <color indexed="48"/>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3" fillId="0" borderId="0">
      <alignment/>
      <protection/>
    </xf>
    <xf numFmtId="0" fontId="5" fillId="0" borderId="0">
      <alignment/>
      <protection/>
    </xf>
    <xf numFmtId="9" fontId="0" fillId="0" borderId="0" applyFont="0" applyFill="0" applyBorder="0" applyAlignment="0" applyProtection="0"/>
  </cellStyleXfs>
  <cellXfs count="269">
    <xf numFmtId="0" fontId="0" fillId="0" borderId="0" xfId="0" applyAlignment="1">
      <alignment/>
    </xf>
    <xf numFmtId="0" fontId="4" fillId="0" borderId="0" xfId="29" applyFont="1">
      <alignment/>
      <protection/>
    </xf>
    <xf numFmtId="0" fontId="4" fillId="0" borderId="0" xfId="29" applyFont="1" applyAlignment="1">
      <alignment horizontal="left"/>
      <protection/>
    </xf>
    <xf numFmtId="0" fontId="4" fillId="0" borderId="0" xfId="29" applyFont="1" applyAlignment="1">
      <alignment horizontal="center"/>
      <protection/>
    </xf>
    <xf numFmtId="0" fontId="4" fillId="0" borderId="1" xfId="29" applyFont="1" applyBorder="1" applyAlignment="1">
      <alignment horizontal="left"/>
      <protection/>
    </xf>
    <xf numFmtId="0" fontId="4" fillId="0" borderId="2" xfId="29" applyFont="1" applyBorder="1" applyAlignment="1">
      <alignment horizontal="left"/>
      <protection/>
    </xf>
    <xf numFmtId="0" fontId="4" fillId="0" borderId="3" xfId="29" applyFont="1" applyBorder="1" applyAlignment="1">
      <alignment horizontal="left"/>
      <protection/>
    </xf>
    <xf numFmtId="0" fontId="4" fillId="0" borderId="3" xfId="29" applyFont="1" applyBorder="1" applyAlignment="1">
      <alignment horizontal="center" wrapText="1"/>
      <protection/>
    </xf>
    <xf numFmtId="0" fontId="7" fillId="0" borderId="0" xfId="29" applyFont="1" applyAlignment="1">
      <alignment horizontal="left"/>
      <protection/>
    </xf>
    <xf numFmtId="0" fontId="8" fillId="0" borderId="0" xfId="29" applyFont="1" applyAlignment="1">
      <alignment horizontal="left"/>
      <protection/>
    </xf>
    <xf numFmtId="0" fontId="3" fillId="0" borderId="0" xfId="0" applyFont="1" applyBorder="1" applyAlignment="1">
      <alignment/>
    </xf>
    <xf numFmtId="0" fontId="3" fillId="0" borderId="0" xfId="0" applyFont="1" applyBorder="1" applyAlignment="1">
      <alignment horizontal="left"/>
    </xf>
    <xf numFmtId="0" fontId="3" fillId="0" borderId="0" xfId="0" applyFont="1" applyBorder="1" applyAlignment="1">
      <alignment horizontal="center"/>
    </xf>
    <xf numFmtId="0" fontId="7" fillId="0" borderId="0" xfId="0" applyFont="1" applyBorder="1" applyAlignment="1">
      <alignment horizontal="left"/>
    </xf>
    <xf numFmtId="3" fontId="4" fillId="0" borderId="1" xfId="25" applyNumberFormat="1" applyFont="1" applyBorder="1" applyAlignment="1">
      <alignment horizontal="left"/>
      <protection/>
    </xf>
    <xf numFmtId="3" fontId="4" fillId="0" borderId="1" xfId="25" applyNumberFormat="1" applyFont="1" applyBorder="1" applyAlignment="1">
      <alignment horizontal="center"/>
      <protection/>
    </xf>
    <xf numFmtId="3" fontId="4" fillId="0" borderId="3" xfId="25" applyNumberFormat="1" applyFont="1" applyBorder="1" applyAlignment="1">
      <alignment horizontal="left"/>
      <protection/>
    </xf>
    <xf numFmtId="0" fontId="4" fillId="0" borderId="1" xfId="25" applyFont="1" applyBorder="1" applyAlignment="1">
      <alignment horizontal="left"/>
      <protection/>
    </xf>
    <xf numFmtId="0" fontId="4" fillId="0" borderId="3" xfId="25" applyFont="1" applyBorder="1" applyAlignment="1">
      <alignment horizontal="left"/>
      <protection/>
    </xf>
    <xf numFmtId="0" fontId="3" fillId="0" borderId="0" xfId="0" applyFont="1" applyBorder="1" applyAlignment="1">
      <alignment horizontal="center" vertical="center" wrapText="1"/>
    </xf>
    <xf numFmtId="49" fontId="4" fillId="0" borderId="1" xfId="25" applyNumberFormat="1" applyFont="1" applyBorder="1">
      <alignment/>
      <protection/>
    </xf>
    <xf numFmtId="3" fontId="4" fillId="0" borderId="1" xfId="25" applyNumberFormat="1" applyFont="1" applyBorder="1">
      <alignment/>
      <protection/>
    </xf>
    <xf numFmtId="0" fontId="4" fillId="0" borderId="3" xfId="25" applyFont="1" applyBorder="1">
      <alignment/>
      <protection/>
    </xf>
    <xf numFmtId="3" fontId="4" fillId="0" borderId="3" xfId="25" applyNumberFormat="1" applyFont="1" applyBorder="1" applyAlignment="1">
      <alignment horizontal="center" vertical="center" wrapText="1"/>
      <protection/>
    </xf>
    <xf numFmtId="0" fontId="10" fillId="0" borderId="0" xfId="0" applyFont="1" applyBorder="1" applyAlignment="1">
      <alignment/>
    </xf>
    <xf numFmtId="0" fontId="3" fillId="0" borderId="0" xfId="0" applyFont="1" applyBorder="1" applyAlignment="1">
      <alignment/>
    </xf>
    <xf numFmtId="0" fontId="7" fillId="0" borderId="0" xfId="0" applyFont="1" applyBorder="1" applyAlignment="1">
      <alignment/>
    </xf>
    <xf numFmtId="0" fontId="4" fillId="0" borderId="1" xfId="25" applyFont="1" applyBorder="1" applyAlignment="1">
      <alignment horizontal="left"/>
      <protection/>
    </xf>
    <xf numFmtId="3" fontId="4" fillId="0" borderId="1" xfId="25" applyNumberFormat="1" applyFont="1" applyBorder="1" applyAlignment="1">
      <alignment horizontal="center"/>
      <protection/>
    </xf>
    <xf numFmtId="0" fontId="4" fillId="0" borderId="1" xfId="25" applyNumberFormat="1" applyFont="1" applyBorder="1" applyAlignment="1">
      <alignment horizontal="left"/>
      <protection/>
    </xf>
    <xf numFmtId="0" fontId="4" fillId="0" borderId="3" xfId="25" applyFont="1" applyBorder="1" applyAlignment="1">
      <alignment horizontal="left"/>
      <protection/>
    </xf>
    <xf numFmtId="3" fontId="4" fillId="0" borderId="3" xfId="25" applyNumberFormat="1" applyFont="1" applyBorder="1" applyAlignment="1">
      <alignment horizontal="center" vertical="center" wrapText="1"/>
      <protection/>
    </xf>
    <xf numFmtId="0" fontId="4" fillId="0" borderId="3" xfId="25" applyFont="1" applyBorder="1" applyAlignment="1">
      <alignment horizontal="center" vertical="center" wrapText="1"/>
      <protection/>
    </xf>
    <xf numFmtId="0" fontId="10" fillId="0" borderId="0" xfId="0" applyFont="1" applyBorder="1" applyAlignment="1">
      <alignment horizontal="left"/>
    </xf>
    <xf numFmtId="49" fontId="4" fillId="0" borderId="1" xfId="25" applyNumberFormat="1" applyFont="1" applyBorder="1">
      <alignment/>
      <protection/>
    </xf>
    <xf numFmtId="3" fontId="4" fillId="0" borderId="1" xfId="25" applyNumberFormat="1" applyFont="1" applyBorder="1">
      <alignment/>
      <protection/>
    </xf>
    <xf numFmtId="0" fontId="4" fillId="0" borderId="3" xfId="25" applyFont="1" applyBorder="1">
      <alignment/>
      <protection/>
    </xf>
    <xf numFmtId="0" fontId="3" fillId="0" borderId="0" xfId="0" applyFont="1" applyAlignment="1">
      <alignment/>
    </xf>
    <xf numFmtId="3" fontId="4" fillId="0" borderId="4" xfId="25" applyNumberFormat="1" applyFont="1" applyBorder="1" applyAlignment="1">
      <alignment horizontal="center"/>
      <protection/>
    </xf>
    <xf numFmtId="0" fontId="3" fillId="0" borderId="0" xfId="0" applyFont="1" applyFill="1" applyAlignment="1">
      <alignment/>
    </xf>
    <xf numFmtId="0" fontId="3" fillId="0" borderId="0" xfId="24" applyFont="1">
      <alignment/>
      <protection/>
    </xf>
    <xf numFmtId="0" fontId="7" fillId="0" borderId="0" xfId="0" applyFont="1" applyFill="1" applyAlignment="1">
      <alignment/>
    </xf>
    <xf numFmtId="169" fontId="11" fillId="0" borderId="0" xfId="0" applyNumberFormat="1" applyFont="1" applyFill="1" applyAlignment="1">
      <alignment horizontal="center"/>
    </xf>
    <xf numFmtId="0" fontId="3" fillId="0" borderId="0" xfId="0" applyFont="1" applyAlignment="1">
      <alignment horizontal="center"/>
    </xf>
    <xf numFmtId="0" fontId="3" fillId="0" borderId="1" xfId="0" applyFont="1" applyFill="1" applyBorder="1" applyAlignment="1">
      <alignment/>
    </xf>
    <xf numFmtId="169" fontId="3" fillId="0" borderId="1" xfId="0" applyNumberFormat="1" applyFont="1" applyFill="1" applyBorder="1" applyAlignment="1">
      <alignment horizontal="center"/>
    </xf>
    <xf numFmtId="0" fontId="3" fillId="0" borderId="1" xfId="0" applyFont="1" applyFill="1" applyBorder="1" applyAlignment="1">
      <alignment horizontal="center"/>
    </xf>
    <xf numFmtId="0" fontId="3" fillId="0" borderId="2" xfId="0" applyFont="1" applyFill="1" applyBorder="1" applyAlignment="1">
      <alignment/>
    </xf>
    <xf numFmtId="169" fontId="3" fillId="0" borderId="2" xfId="0" applyNumberFormat="1" applyFont="1" applyFill="1" applyBorder="1" applyAlignment="1">
      <alignment horizontal="center"/>
    </xf>
    <xf numFmtId="0" fontId="3" fillId="0" borderId="3" xfId="0" applyFont="1" applyFill="1" applyBorder="1" applyAlignment="1">
      <alignment/>
    </xf>
    <xf numFmtId="0" fontId="10" fillId="0" borderId="0" xfId="0" applyFont="1" applyAlignment="1">
      <alignment/>
    </xf>
    <xf numFmtId="0" fontId="3" fillId="0" borderId="0" xfId="22" applyFont="1">
      <alignment/>
      <protection/>
    </xf>
    <xf numFmtId="0" fontId="3" fillId="0" borderId="0" xfId="22" applyFont="1" applyFill="1">
      <alignment/>
      <protection/>
    </xf>
    <xf numFmtId="0" fontId="3" fillId="0" borderId="0" xfId="22" applyFont="1" applyAlignment="1">
      <alignment horizontal="center"/>
      <protection/>
    </xf>
    <xf numFmtId="0" fontId="3" fillId="0" borderId="0" xfId="22" applyFont="1" applyBorder="1" applyAlignment="1">
      <alignment horizontal="center"/>
      <protection/>
    </xf>
    <xf numFmtId="0" fontId="7" fillId="0" borderId="0" xfId="22" applyFont="1" applyBorder="1">
      <alignment/>
      <protection/>
    </xf>
    <xf numFmtId="0" fontId="3" fillId="0" borderId="0" xfId="27" applyFont="1">
      <alignment/>
      <protection/>
    </xf>
    <xf numFmtId="0" fontId="10" fillId="0" borderId="0" xfId="22" applyFont="1">
      <alignment/>
      <protection/>
    </xf>
    <xf numFmtId="0" fontId="3" fillId="0" borderId="1" xfId="22" applyFont="1" applyFill="1" applyBorder="1">
      <alignment/>
      <protection/>
    </xf>
    <xf numFmtId="1" fontId="3" fillId="0" borderId="1" xfId="22" applyNumberFormat="1" applyFont="1" applyFill="1" applyBorder="1" applyAlignment="1">
      <alignment horizontal="center"/>
      <protection/>
    </xf>
    <xf numFmtId="0" fontId="3" fillId="0" borderId="1" xfId="22" applyFont="1" applyBorder="1">
      <alignment/>
      <protection/>
    </xf>
    <xf numFmtId="0" fontId="3" fillId="0" borderId="2" xfId="22" applyFont="1" applyFill="1" applyBorder="1">
      <alignment/>
      <protection/>
    </xf>
    <xf numFmtId="1" fontId="3" fillId="0" borderId="2" xfId="22" applyNumberFormat="1" applyFont="1" applyFill="1" applyBorder="1" applyAlignment="1">
      <alignment horizontal="center"/>
      <protection/>
    </xf>
    <xf numFmtId="0" fontId="3" fillId="0" borderId="3" xfId="22" applyFont="1" applyBorder="1">
      <alignment/>
      <protection/>
    </xf>
    <xf numFmtId="0" fontId="3" fillId="0" borderId="3" xfId="22" applyFont="1" applyFill="1" applyBorder="1" applyAlignment="1">
      <alignment horizontal="center"/>
      <protection/>
    </xf>
    <xf numFmtId="0" fontId="3" fillId="0" borderId="0" xfId="27" applyFont="1" applyAlignment="1">
      <alignment horizontal="center"/>
      <protection/>
    </xf>
    <xf numFmtId="0" fontId="3" fillId="0" borderId="1" xfId="27" applyFont="1" applyBorder="1">
      <alignment/>
      <protection/>
    </xf>
    <xf numFmtId="1" fontId="3" fillId="0" borderId="1" xfId="27" applyNumberFormat="1" applyFont="1" applyBorder="1" applyAlignment="1">
      <alignment horizontal="center"/>
      <protection/>
    </xf>
    <xf numFmtId="0" fontId="3" fillId="0" borderId="2" xfId="27" applyFont="1" applyBorder="1">
      <alignment/>
      <protection/>
    </xf>
    <xf numFmtId="1" fontId="3" fillId="0" borderId="2" xfId="27" applyNumberFormat="1" applyFont="1" applyBorder="1" applyAlignment="1">
      <alignment horizontal="center"/>
      <protection/>
    </xf>
    <xf numFmtId="0" fontId="3" fillId="0" borderId="3" xfId="27" applyFont="1" applyBorder="1">
      <alignment/>
      <protection/>
    </xf>
    <xf numFmtId="0" fontId="3" fillId="0" borderId="3" xfId="27" applyFont="1" applyBorder="1" applyAlignment="1">
      <alignment horizontal="center"/>
      <protection/>
    </xf>
    <xf numFmtId="0" fontId="10" fillId="0" borderId="0" xfId="27" applyFont="1">
      <alignment/>
      <protection/>
    </xf>
    <xf numFmtId="0" fontId="3" fillId="0" borderId="0" xfId="28" applyFont="1">
      <alignment/>
      <protection/>
    </xf>
    <xf numFmtId="0" fontId="3" fillId="0" borderId="0" xfId="28" applyFont="1" applyAlignment="1">
      <alignment horizontal="center"/>
      <protection/>
    </xf>
    <xf numFmtId="9" fontId="3" fillId="0" borderId="0" xfId="28" applyNumberFormat="1" applyFont="1" applyAlignment="1">
      <alignment horizontal="center"/>
      <protection/>
    </xf>
    <xf numFmtId="0" fontId="3" fillId="0" borderId="0" xfId="28" applyFont="1" applyBorder="1" applyAlignment="1">
      <alignment horizontal="center"/>
      <protection/>
    </xf>
    <xf numFmtId="0" fontId="3" fillId="0" borderId="0" xfId="28" applyFont="1" applyAlignment="1">
      <alignment horizontal="left"/>
      <protection/>
    </xf>
    <xf numFmtId="0" fontId="7" fillId="0" borderId="0" xfId="28" applyFont="1" applyAlignment="1">
      <alignment horizontal="left"/>
      <protection/>
    </xf>
    <xf numFmtId="0" fontId="3" fillId="0" borderId="1" xfId="28" applyFont="1" applyBorder="1" applyAlignment="1">
      <alignment horizontal="left"/>
      <protection/>
    </xf>
    <xf numFmtId="0" fontId="3" fillId="0" borderId="2" xfId="28" applyFont="1" applyBorder="1" applyAlignment="1">
      <alignment horizontal="left"/>
      <protection/>
    </xf>
    <xf numFmtId="0" fontId="3" fillId="0" borderId="3" xfId="28" applyFont="1" applyBorder="1" applyAlignment="1">
      <alignment horizontal="left"/>
      <protection/>
    </xf>
    <xf numFmtId="0" fontId="3" fillId="0" borderId="3" xfId="28" applyFont="1" applyBorder="1" applyAlignment="1">
      <alignment horizontal="center" vertical="center" wrapText="1"/>
      <protection/>
    </xf>
    <xf numFmtId="9" fontId="3" fillId="0" borderId="3" xfId="28" applyNumberFormat="1" applyFont="1" applyBorder="1" applyAlignment="1">
      <alignment horizontal="center" vertical="center" wrapText="1"/>
      <protection/>
    </xf>
    <xf numFmtId="0" fontId="10" fillId="0" borderId="0" xfId="28" applyFont="1" applyAlignment="1">
      <alignment horizontal="left"/>
      <protection/>
    </xf>
    <xf numFmtId="3" fontId="6" fillId="0" borderId="3" xfId="25" applyNumberFormat="1" applyFont="1" applyBorder="1" applyAlignment="1">
      <alignment horizontal="left"/>
      <protection/>
    </xf>
    <xf numFmtId="3" fontId="6" fillId="0" borderId="3" xfId="25" applyNumberFormat="1" applyFont="1" applyBorder="1" applyAlignment="1">
      <alignment horizontal="center"/>
      <protection/>
    </xf>
    <xf numFmtId="0" fontId="6" fillId="0" borderId="3" xfId="25" applyFont="1" applyBorder="1" applyAlignment="1">
      <alignment horizontal="left"/>
      <protection/>
    </xf>
    <xf numFmtId="3" fontId="6" fillId="0" borderId="3" xfId="25" applyNumberFormat="1" applyFont="1" applyBorder="1">
      <alignment/>
      <protection/>
    </xf>
    <xf numFmtId="3" fontId="4" fillId="0" borderId="3" xfId="25" applyNumberFormat="1" applyFont="1" applyBorder="1" applyAlignment="1">
      <alignment horizontal="center" vertical="center"/>
      <protection/>
    </xf>
    <xf numFmtId="0" fontId="6" fillId="0" borderId="3" xfId="29" applyFont="1" applyBorder="1" applyAlignment="1">
      <alignment horizontal="left"/>
      <protection/>
    </xf>
    <xf numFmtId="3" fontId="4" fillId="0" borderId="1" xfId="29" applyNumberFormat="1" applyFont="1" applyBorder="1" applyAlignment="1">
      <alignment horizontal="right"/>
      <protection/>
    </xf>
    <xf numFmtId="3" fontId="4" fillId="0" borderId="2" xfId="29" applyNumberFormat="1" applyFont="1" applyBorder="1" applyAlignment="1">
      <alignment horizontal="right"/>
      <protection/>
    </xf>
    <xf numFmtId="3" fontId="6" fillId="0" borderId="3" xfId="29" applyNumberFormat="1" applyFont="1" applyBorder="1" applyAlignment="1">
      <alignment horizontal="right"/>
      <protection/>
    </xf>
    <xf numFmtId="0" fontId="9" fillId="0" borderId="3" xfId="0" applyFont="1" applyFill="1" applyBorder="1" applyAlignment="1">
      <alignment/>
    </xf>
    <xf numFmtId="169" fontId="9" fillId="0" borderId="3" xfId="0" applyNumberFormat="1" applyFont="1" applyFill="1" applyBorder="1" applyAlignment="1">
      <alignment horizontal="center"/>
    </xf>
    <xf numFmtId="0" fontId="9" fillId="0" borderId="3" xfId="0" applyFont="1" applyFill="1" applyBorder="1" applyAlignment="1">
      <alignment horizontal="center"/>
    </xf>
    <xf numFmtId="0" fontId="9" fillId="0" borderId="3" xfId="22" applyFont="1" applyFill="1" applyBorder="1">
      <alignment/>
      <protection/>
    </xf>
    <xf numFmtId="1" fontId="9" fillId="0" borderId="3" xfId="22" applyNumberFormat="1" applyFont="1" applyFill="1" applyBorder="1" applyAlignment="1">
      <alignment horizontal="center"/>
      <protection/>
    </xf>
    <xf numFmtId="0" fontId="9" fillId="0" borderId="3" xfId="27" applyFont="1" applyBorder="1">
      <alignment/>
      <protection/>
    </xf>
    <xf numFmtId="1" fontId="9" fillId="0" borderId="3" xfId="27" applyNumberFormat="1" applyFont="1" applyBorder="1" applyAlignment="1">
      <alignment horizontal="center"/>
      <protection/>
    </xf>
    <xf numFmtId="3" fontId="3" fillId="0" borderId="1" xfId="28" applyNumberFormat="1" applyFont="1" applyBorder="1" applyAlignment="1">
      <alignment horizontal="right"/>
      <protection/>
    </xf>
    <xf numFmtId="0" fontId="3" fillId="0" borderId="0" xfId="28" applyFont="1" applyBorder="1" applyAlignment="1">
      <alignment horizontal="right"/>
      <protection/>
    </xf>
    <xf numFmtId="3" fontId="3" fillId="0" borderId="2" xfId="28" applyNumberFormat="1" applyFont="1" applyBorder="1" applyAlignment="1">
      <alignment horizontal="right"/>
      <protection/>
    </xf>
    <xf numFmtId="0" fontId="3" fillId="0" borderId="4" xfId="28" applyFont="1" applyBorder="1" applyAlignment="1">
      <alignment horizontal="right"/>
      <protection/>
    </xf>
    <xf numFmtId="0" fontId="3" fillId="0" borderId="1" xfId="28" applyFont="1" applyBorder="1" applyAlignment="1">
      <alignment horizontal="right"/>
      <protection/>
    </xf>
    <xf numFmtId="0" fontId="3" fillId="0" borderId="2" xfId="28" applyFont="1" applyBorder="1" applyAlignment="1">
      <alignment horizontal="right"/>
      <protection/>
    </xf>
    <xf numFmtId="9" fontId="3" fillId="0" borderId="5" xfId="28" applyNumberFormat="1" applyFont="1" applyBorder="1" applyAlignment="1">
      <alignment horizontal="right"/>
      <protection/>
    </xf>
    <xf numFmtId="9" fontId="3" fillId="0" borderId="6" xfId="28" applyNumberFormat="1" applyFont="1" applyBorder="1" applyAlignment="1">
      <alignment horizontal="right"/>
      <protection/>
    </xf>
    <xf numFmtId="0" fontId="3" fillId="0" borderId="4" xfId="28" applyFont="1" applyBorder="1" applyAlignment="1">
      <alignment horizontal="center" vertical="center" wrapText="1"/>
      <protection/>
    </xf>
    <xf numFmtId="0" fontId="25" fillId="0" borderId="0" xfId="24" applyFont="1">
      <alignment/>
      <protection/>
    </xf>
    <xf numFmtId="0" fontId="3" fillId="0" borderId="0" xfId="24" applyFont="1">
      <alignment/>
      <protection/>
    </xf>
    <xf numFmtId="0" fontId="9" fillId="0" borderId="0" xfId="24" applyFont="1" applyFill="1" applyAlignment="1">
      <alignment vertical="center" wrapText="1"/>
      <protection/>
    </xf>
    <xf numFmtId="0" fontId="24" fillId="0" borderId="0" xfId="24" applyFont="1" applyFill="1">
      <alignment/>
      <protection/>
    </xf>
    <xf numFmtId="3" fontId="24" fillId="0" borderId="0" xfId="24" applyNumberFormat="1" applyFont="1" applyFill="1" applyBorder="1" applyAlignment="1">
      <alignment horizontal="right" vertical="center" indent="1"/>
      <protection/>
    </xf>
    <xf numFmtId="0" fontId="9" fillId="0" borderId="0" xfId="24" applyFont="1" applyFill="1" applyAlignment="1">
      <alignment horizontal="left" indent="1"/>
      <protection/>
    </xf>
    <xf numFmtId="169" fontId="9" fillId="0" borderId="0" xfId="24" applyNumberFormat="1" applyFont="1" applyFill="1" applyBorder="1" applyAlignment="1">
      <alignment horizontal="right" vertical="center" indent="1"/>
      <protection/>
    </xf>
    <xf numFmtId="0" fontId="3" fillId="0" borderId="0" xfId="24" applyFont="1" applyFill="1" applyAlignment="1">
      <alignment horizontal="left" indent="1"/>
      <protection/>
    </xf>
    <xf numFmtId="3" fontId="3" fillId="0" borderId="0" xfId="24" applyNumberFormat="1" applyFont="1" applyFill="1" applyBorder="1" applyAlignment="1">
      <alignment horizontal="right" vertical="center" indent="1"/>
      <protection/>
    </xf>
    <xf numFmtId="3" fontId="24" fillId="0" borderId="0" xfId="24" applyNumberFormat="1" applyFont="1" applyFill="1" applyAlignment="1">
      <alignment horizontal="right" vertical="center" indent="1"/>
      <protection/>
    </xf>
    <xf numFmtId="3" fontId="3" fillId="0" borderId="0" xfId="24" applyNumberFormat="1" applyFont="1" applyFill="1" applyAlignment="1">
      <alignment horizontal="right" vertical="center" indent="1"/>
      <protection/>
    </xf>
    <xf numFmtId="0" fontId="3" fillId="0" borderId="0" xfId="24" applyFont="1" applyFill="1" applyAlignment="1">
      <alignment horizontal="right" vertical="center" indent="1"/>
      <protection/>
    </xf>
    <xf numFmtId="0" fontId="26" fillId="0" borderId="0" xfId="21" applyFont="1">
      <alignment/>
      <protection/>
    </xf>
    <xf numFmtId="0" fontId="3" fillId="0" borderId="0" xfId="21" applyFont="1">
      <alignment/>
      <protection/>
    </xf>
    <xf numFmtId="0" fontId="3" fillId="0" borderId="0" xfId="21" applyFont="1" applyFill="1">
      <alignment/>
      <protection/>
    </xf>
    <xf numFmtId="3" fontId="3" fillId="0" borderId="0" xfId="21" applyNumberFormat="1" applyFont="1" applyFill="1" applyAlignment="1">
      <alignment horizontal="right" vertical="center" indent="1"/>
      <protection/>
    </xf>
    <xf numFmtId="0" fontId="24" fillId="0" borderId="0" xfId="21" applyFont="1" applyFill="1" applyAlignment="1">
      <alignment vertical="center" wrapText="1"/>
      <protection/>
    </xf>
    <xf numFmtId="3" fontId="24" fillId="0" borderId="0" xfId="21" applyNumberFormat="1" applyFont="1" applyFill="1" applyAlignment="1">
      <alignment horizontal="right" vertical="center" indent="1"/>
      <protection/>
    </xf>
    <xf numFmtId="0" fontId="3" fillId="0" borderId="0" xfId="21" applyFont="1" applyFill="1" applyAlignment="1">
      <alignment horizontal="left" vertical="center" wrapText="1" indent="1"/>
      <protection/>
    </xf>
    <xf numFmtId="0" fontId="3" fillId="0" borderId="0" xfId="21" applyFont="1" applyFill="1" applyAlignment="1">
      <alignment vertical="center" wrapText="1"/>
      <protection/>
    </xf>
    <xf numFmtId="9" fontId="3" fillId="0" borderId="0" xfId="21" applyNumberFormat="1" applyFont="1" applyFill="1" applyAlignment="1">
      <alignment horizontal="right" vertical="center" wrapText="1" indent="1"/>
      <protection/>
    </xf>
    <xf numFmtId="0" fontId="13" fillId="0" borderId="0" xfId="21" applyFont="1">
      <alignment/>
      <protection/>
    </xf>
    <xf numFmtId="0" fontId="26" fillId="0" borderId="7" xfId="21" applyFont="1" applyFill="1" applyBorder="1">
      <alignment/>
      <protection/>
    </xf>
    <xf numFmtId="0" fontId="24" fillId="0" borderId="8" xfId="21" applyFont="1" applyFill="1" applyBorder="1" applyAlignment="1">
      <alignment vertical="center" wrapText="1"/>
      <protection/>
    </xf>
    <xf numFmtId="3" fontId="24" fillId="0" borderId="9" xfId="21" applyNumberFormat="1" applyFont="1" applyFill="1" applyBorder="1" applyAlignment="1">
      <alignment horizontal="right" vertical="center" wrapText="1" indent="1"/>
      <protection/>
    </xf>
    <xf numFmtId="3" fontId="24" fillId="0" borderId="10" xfId="21" applyNumberFormat="1" applyFont="1" applyFill="1" applyBorder="1" applyAlignment="1">
      <alignment horizontal="right" vertical="center" wrapText="1" indent="1"/>
      <protection/>
    </xf>
    <xf numFmtId="0" fontId="0" fillId="0" borderId="0" xfId="0" applyFill="1" applyAlignment="1">
      <alignment/>
    </xf>
    <xf numFmtId="0" fontId="4" fillId="0" borderId="0" xfId="26" applyFont="1" applyFill="1" applyBorder="1">
      <alignment/>
      <protection/>
    </xf>
    <xf numFmtId="0" fontId="4" fillId="0" borderId="7" xfId="26" applyFont="1" applyFill="1" applyBorder="1" applyAlignment="1">
      <alignment vertical="center" wrapText="1"/>
      <protection/>
    </xf>
    <xf numFmtId="0" fontId="4" fillId="0" borderId="11" xfId="26" applyFont="1" applyFill="1" applyBorder="1" applyAlignment="1">
      <alignment horizontal="center" vertical="center" wrapText="1"/>
      <protection/>
    </xf>
    <xf numFmtId="0" fontId="4" fillId="0" borderId="12" xfId="26" applyFont="1" applyFill="1" applyBorder="1" applyAlignment="1">
      <alignment horizontal="center" vertical="center" wrapText="1"/>
      <protection/>
    </xf>
    <xf numFmtId="0" fontId="4" fillId="0" borderId="0" xfId="26" applyFont="1" applyFill="1" applyBorder="1" applyAlignment="1">
      <alignment vertical="center" wrapText="1"/>
      <protection/>
    </xf>
    <xf numFmtId="3" fontId="4" fillId="0" borderId="0" xfId="26" applyNumberFormat="1" applyFont="1" applyFill="1" applyBorder="1" applyAlignment="1">
      <alignment horizontal="right" vertical="center" indent="1"/>
      <protection/>
    </xf>
    <xf numFmtId="9" fontId="4" fillId="0" borderId="0" xfId="26" applyNumberFormat="1" applyFont="1" applyFill="1" applyBorder="1">
      <alignment/>
      <protection/>
    </xf>
    <xf numFmtId="0" fontId="4" fillId="0" borderId="0" xfId="26" applyFont="1" applyFill="1" applyBorder="1" applyAlignment="1">
      <alignment/>
      <protection/>
    </xf>
    <xf numFmtId="0" fontId="9" fillId="0" borderId="11" xfId="21" applyFont="1" applyFill="1" applyBorder="1" applyAlignment="1">
      <alignment horizontal="center"/>
      <protection/>
    </xf>
    <xf numFmtId="0" fontId="9" fillId="0" borderId="12" xfId="21" applyFont="1" applyFill="1" applyBorder="1" applyAlignment="1">
      <alignment horizontal="center"/>
      <protection/>
    </xf>
    <xf numFmtId="0" fontId="13" fillId="0" borderId="0" xfId="0" applyFont="1" applyFill="1" applyBorder="1" applyAlignment="1">
      <alignment/>
    </xf>
    <xf numFmtId="0" fontId="3" fillId="0" borderId="0" xfId="0" applyFont="1" applyFill="1" applyBorder="1" applyAlignment="1">
      <alignment/>
    </xf>
    <xf numFmtId="0" fontId="3" fillId="0" borderId="0" xfId="24" applyFont="1" applyFill="1" applyBorder="1">
      <alignment/>
      <protection/>
    </xf>
    <xf numFmtId="0" fontId="3" fillId="0" borderId="7" xfId="0" applyFont="1" applyFill="1" applyBorder="1" applyAlignment="1">
      <alignment/>
    </xf>
    <xf numFmtId="0" fontId="3" fillId="0" borderId="11" xfId="0" applyFont="1" applyFill="1" applyBorder="1" applyAlignment="1">
      <alignment horizontal="center"/>
    </xf>
    <xf numFmtId="0" fontId="3" fillId="0" borderId="12" xfId="0" applyFont="1" applyFill="1" applyBorder="1" applyAlignment="1">
      <alignment horizontal="center"/>
    </xf>
    <xf numFmtId="0" fontId="24" fillId="0" borderId="0" xfId="0" applyFont="1" applyFill="1" applyBorder="1" applyAlignment="1">
      <alignment/>
    </xf>
    <xf numFmtId="3" fontId="24" fillId="0" borderId="0" xfId="0" applyNumberFormat="1" applyFont="1" applyFill="1" applyBorder="1" applyAlignment="1">
      <alignment horizontal="right" vertical="center" indent="1"/>
    </xf>
    <xf numFmtId="0" fontId="3" fillId="0" borderId="0" xfId="0" applyFont="1" applyFill="1" applyBorder="1" applyAlignment="1">
      <alignment horizontal="left" indent="1"/>
    </xf>
    <xf numFmtId="3" fontId="3" fillId="0" borderId="0" xfId="0" applyNumberFormat="1" applyFont="1" applyFill="1" applyBorder="1" applyAlignment="1">
      <alignment horizontal="right" vertical="center" indent="1"/>
    </xf>
    <xf numFmtId="0" fontId="3" fillId="0" borderId="0" xfId="0" applyFont="1" applyFill="1" applyBorder="1" applyAlignment="1">
      <alignment horizontal="right" vertical="center" indent="1"/>
    </xf>
    <xf numFmtId="0" fontId="3" fillId="0" borderId="0" xfId="23" applyFont="1" applyFill="1" applyBorder="1">
      <alignment/>
      <protection/>
    </xf>
    <xf numFmtId="3" fontId="3" fillId="0" borderId="7" xfId="23" applyNumberFormat="1" applyFont="1" applyFill="1" applyBorder="1">
      <alignment/>
      <protection/>
    </xf>
    <xf numFmtId="3" fontId="3" fillId="0" borderId="11" xfId="23" applyNumberFormat="1" applyFont="1" applyFill="1" applyBorder="1" applyAlignment="1">
      <alignment horizontal="center" vertical="center" wrapText="1"/>
      <protection/>
    </xf>
    <xf numFmtId="0" fontId="24" fillId="0" borderId="12" xfId="23" applyFont="1" applyFill="1" applyBorder="1" applyAlignment="1">
      <alignment horizontal="center" vertical="center" wrapText="1"/>
      <protection/>
    </xf>
    <xf numFmtId="3" fontId="3" fillId="0" borderId="0" xfId="23" applyNumberFormat="1" applyFont="1" applyFill="1" applyBorder="1">
      <alignment/>
      <protection/>
    </xf>
    <xf numFmtId="3" fontId="24" fillId="0" borderId="0" xfId="23" applyNumberFormat="1" applyFont="1" applyFill="1" applyBorder="1">
      <alignment/>
      <protection/>
    </xf>
    <xf numFmtId="3" fontId="3" fillId="0" borderId="0" xfId="23" applyNumberFormat="1" applyFont="1" applyFill="1" applyBorder="1" applyAlignment="1">
      <alignment horizontal="left" vertical="center" indent="1"/>
      <protection/>
    </xf>
    <xf numFmtId="3" fontId="3" fillId="0" borderId="0" xfId="23" applyNumberFormat="1" applyFont="1" applyFill="1" applyBorder="1" applyAlignment="1">
      <alignment horizontal="right" vertical="center" indent="1"/>
      <protection/>
    </xf>
    <xf numFmtId="3" fontId="24" fillId="0" borderId="13" xfId="23" applyNumberFormat="1" applyFont="1" applyFill="1" applyBorder="1">
      <alignment/>
      <protection/>
    </xf>
    <xf numFmtId="3" fontId="24" fillId="0" borderId="13" xfId="23" applyNumberFormat="1" applyFont="1" applyFill="1" applyBorder="1" applyAlignment="1">
      <alignment horizontal="right" vertical="center" indent="1"/>
      <protection/>
    </xf>
    <xf numFmtId="3" fontId="24" fillId="0" borderId="0" xfId="23" applyNumberFormat="1" applyFont="1" applyFill="1" applyBorder="1" applyAlignment="1">
      <alignment horizontal="right" vertical="center" indent="1"/>
      <protection/>
    </xf>
    <xf numFmtId="0" fontId="9" fillId="0" borderId="0" xfId="23" applyFont="1" applyFill="1" applyBorder="1" applyAlignment="1">
      <alignment/>
      <protection/>
    </xf>
    <xf numFmtId="0" fontId="3" fillId="0" borderId="0" xfId="0" applyFont="1" applyFill="1" applyBorder="1" applyAlignment="1">
      <alignment/>
    </xf>
    <xf numFmtId="0" fontId="3" fillId="0" borderId="0" xfId="23" applyFont="1" applyFill="1" applyBorder="1" applyAlignment="1">
      <alignment horizontal="center"/>
      <protection/>
    </xf>
    <xf numFmtId="0" fontId="3" fillId="0" borderId="14" xfId="0" applyFont="1" applyFill="1" applyBorder="1" applyAlignment="1">
      <alignment horizontal="center" vertical="center" wrapText="1"/>
    </xf>
    <xf numFmtId="0" fontId="24" fillId="0" borderId="0" xfId="23" applyFont="1" applyFill="1" applyBorder="1" applyAlignment="1">
      <alignment horizontal="center" vertical="center" wrapText="1"/>
      <protection/>
    </xf>
    <xf numFmtId="0" fontId="3" fillId="0" borderId="0" xfId="23" applyFont="1" applyFill="1" applyBorder="1" applyAlignment="1">
      <alignment vertical="center" wrapText="1"/>
      <protection/>
    </xf>
    <xf numFmtId="49" fontId="3" fillId="0" borderId="0" xfId="23" applyNumberFormat="1" applyFont="1" applyFill="1" applyBorder="1">
      <alignment/>
      <protection/>
    </xf>
    <xf numFmtId="0" fontId="25" fillId="0" borderId="7" xfId="24" applyFont="1" applyFill="1" applyBorder="1">
      <alignment/>
      <protection/>
    </xf>
    <xf numFmtId="0" fontId="3" fillId="0" borderId="12" xfId="24" applyFont="1" applyFill="1" applyBorder="1" applyAlignment="1">
      <alignment horizontal="center" vertical="center" wrapText="1"/>
      <protection/>
    </xf>
    <xf numFmtId="169" fontId="24" fillId="0" borderId="0" xfId="24" applyNumberFormat="1" applyFont="1" applyFill="1" applyAlignment="1">
      <alignment horizontal="right" vertical="center" indent="1"/>
      <protection/>
    </xf>
    <xf numFmtId="169" fontId="3" fillId="0" borderId="0" xfId="24" applyNumberFormat="1" applyFont="1" applyFill="1" applyAlignment="1">
      <alignment horizontal="right" vertical="center" indent="1"/>
      <protection/>
    </xf>
    <xf numFmtId="0" fontId="3" fillId="0" borderId="13" xfId="24" applyFont="1" applyFill="1" applyBorder="1">
      <alignment/>
      <protection/>
    </xf>
    <xf numFmtId="3" fontId="9" fillId="0" borderId="13" xfId="24" applyNumberFormat="1" applyFont="1" applyFill="1" applyBorder="1" applyAlignment="1">
      <alignment horizontal="right" vertical="center" indent="1"/>
      <protection/>
    </xf>
    <xf numFmtId="3" fontId="3" fillId="0" borderId="13" xfId="24" applyNumberFormat="1" applyFont="1" applyFill="1" applyBorder="1" applyAlignment="1">
      <alignment horizontal="right" vertical="center" indent="1"/>
      <protection/>
    </xf>
    <xf numFmtId="0" fontId="3" fillId="0" borderId="13" xfId="24" applyFont="1" applyFill="1" applyBorder="1" applyAlignment="1">
      <alignment horizontal="right" vertical="center" indent="1"/>
      <protection/>
    </xf>
    <xf numFmtId="0" fontId="9" fillId="0" borderId="11" xfId="24" applyFont="1" applyFill="1" applyBorder="1" applyAlignment="1">
      <alignment horizontal="center" vertical="center"/>
      <protection/>
    </xf>
    <xf numFmtId="0" fontId="13" fillId="0" borderId="0" xfId="24" applyFont="1">
      <alignment/>
      <protection/>
    </xf>
    <xf numFmtId="0" fontId="13" fillId="0" borderId="8" xfId="0" applyFont="1" applyFill="1" applyBorder="1" applyAlignment="1">
      <alignment/>
    </xf>
    <xf numFmtId="3" fontId="13" fillId="0" borderId="9" xfId="0" applyNumberFormat="1" applyFont="1" applyFill="1" applyBorder="1" applyAlignment="1">
      <alignment horizontal="right" vertical="center" indent="1"/>
    </xf>
    <xf numFmtId="3" fontId="13" fillId="0" borderId="10" xfId="0" applyNumberFormat="1" applyFont="1" applyFill="1" applyBorder="1" applyAlignment="1">
      <alignment horizontal="right" vertical="center" indent="1"/>
    </xf>
    <xf numFmtId="3" fontId="13" fillId="0" borderId="15" xfId="23" applyNumberFormat="1" applyFont="1" applyFill="1" applyBorder="1">
      <alignment/>
      <protection/>
    </xf>
    <xf numFmtId="3" fontId="13" fillId="0" borderId="16" xfId="23" applyNumberFormat="1" applyFont="1" applyFill="1" applyBorder="1" applyAlignment="1">
      <alignment horizontal="right" vertical="center" indent="1"/>
      <protection/>
    </xf>
    <xf numFmtId="3" fontId="13" fillId="0" borderId="17" xfId="23" applyNumberFormat="1" applyFont="1" applyFill="1" applyBorder="1" applyAlignment="1">
      <alignment horizontal="right" vertical="center" indent="1"/>
      <protection/>
    </xf>
    <xf numFmtId="0" fontId="3" fillId="0" borderId="13" xfId="21" applyFont="1" applyFill="1" applyBorder="1" applyAlignment="1">
      <alignment vertical="center" wrapText="1"/>
      <protection/>
    </xf>
    <xf numFmtId="9" fontId="3" fillId="0" borderId="13" xfId="21" applyNumberFormat="1" applyFont="1" applyFill="1" applyBorder="1" applyAlignment="1">
      <alignment horizontal="right" vertical="center" indent="1"/>
      <protection/>
    </xf>
    <xf numFmtId="0" fontId="13" fillId="0" borderId="0" xfId="26" applyFont="1" applyFill="1" applyBorder="1">
      <alignment/>
      <protection/>
    </xf>
    <xf numFmtId="0" fontId="24" fillId="0" borderId="18" xfId="26" applyFont="1" applyFill="1" applyBorder="1">
      <alignment/>
      <protection/>
    </xf>
    <xf numFmtId="3" fontId="24" fillId="0" borderId="19" xfId="26" applyNumberFormat="1" applyFont="1" applyFill="1" applyBorder="1" applyAlignment="1">
      <alignment horizontal="right" vertical="center" indent="1"/>
      <protection/>
    </xf>
    <xf numFmtId="3" fontId="24" fillId="0" borderId="20" xfId="26" applyNumberFormat="1" applyFont="1" applyFill="1" applyBorder="1" applyAlignment="1">
      <alignment horizontal="right" vertical="center" indent="1"/>
      <protection/>
    </xf>
    <xf numFmtId="3" fontId="4" fillId="0" borderId="3" xfId="25" applyNumberFormat="1" applyFont="1" applyBorder="1" applyAlignment="1">
      <alignment horizontal="center"/>
      <protection/>
    </xf>
    <xf numFmtId="0" fontId="4" fillId="0" borderId="3" xfId="25" applyFont="1" applyBorder="1" applyAlignment="1">
      <alignment horizontal="center"/>
      <protection/>
    </xf>
    <xf numFmtId="0" fontId="4" fillId="0" borderId="3" xfId="25" applyFont="1" applyFill="1" applyBorder="1" applyAlignment="1">
      <alignment horizontal="center"/>
      <protection/>
    </xf>
    <xf numFmtId="0" fontId="3" fillId="0" borderId="0" xfId="0" applyFont="1" applyAlignment="1">
      <alignment horizontal="left"/>
    </xf>
    <xf numFmtId="0" fontId="10" fillId="0" borderId="13" xfId="24" applyFont="1" applyBorder="1" applyAlignment="1">
      <alignment horizontal="left"/>
      <protection/>
    </xf>
    <xf numFmtId="0" fontId="10" fillId="0" borderId="13" xfId="24" applyFont="1" applyFill="1" applyBorder="1" applyAlignment="1">
      <alignment horizontal="left"/>
      <protection/>
    </xf>
    <xf numFmtId="3" fontId="24" fillId="0" borderId="21" xfId="23" applyNumberFormat="1" applyFont="1" applyFill="1" applyBorder="1" applyAlignment="1">
      <alignment horizontal="center" vertical="center" wrapText="1"/>
      <protection/>
    </xf>
    <xf numFmtId="0" fontId="24" fillId="0" borderId="22" xfId="23" applyFont="1" applyFill="1" applyBorder="1" applyAlignment="1">
      <alignment horizontal="center" vertical="center" wrapText="1"/>
      <protection/>
    </xf>
    <xf numFmtId="3" fontId="3" fillId="0" borderId="9" xfId="23" applyNumberFormat="1" applyFont="1" applyFill="1" applyBorder="1" applyAlignment="1">
      <alignment horizontal="center" vertical="center" wrapText="1"/>
      <protection/>
    </xf>
    <xf numFmtId="0" fontId="3" fillId="0" borderId="23" xfId="23" applyFont="1" applyFill="1" applyBorder="1" applyAlignment="1">
      <alignment horizontal="center"/>
      <protection/>
    </xf>
    <xf numFmtId="0" fontId="3" fillId="0" borderId="24" xfId="23" applyFont="1" applyFill="1" applyBorder="1" applyAlignment="1">
      <alignment horizontal="center"/>
      <protection/>
    </xf>
    <xf numFmtId="3" fontId="24" fillId="0" borderId="25" xfId="23" applyNumberFormat="1" applyFont="1" applyFill="1" applyBorder="1" applyAlignment="1">
      <alignment horizontal="center" vertical="center"/>
      <protection/>
    </xf>
    <xf numFmtId="0" fontId="24" fillId="0" borderId="25" xfId="0" applyFont="1" applyFill="1" applyBorder="1" applyAlignment="1">
      <alignment horizontal="center" vertical="center"/>
    </xf>
    <xf numFmtId="3" fontId="24" fillId="0" borderId="26" xfId="23" applyNumberFormat="1" applyFont="1" applyFill="1" applyBorder="1" applyAlignment="1">
      <alignment horizontal="center" vertical="top"/>
      <protection/>
    </xf>
    <xf numFmtId="3" fontId="24" fillId="0" borderId="0" xfId="23" applyNumberFormat="1" applyFont="1" applyFill="1" applyBorder="1" applyAlignment="1">
      <alignment horizontal="center" vertical="top"/>
      <protection/>
    </xf>
    <xf numFmtId="3" fontId="24" fillId="0" borderId="25" xfId="23" applyNumberFormat="1" applyFont="1" applyFill="1" applyBorder="1" applyAlignment="1">
      <alignment horizontal="center" vertical="center" wrapText="1"/>
      <protection/>
    </xf>
    <xf numFmtId="0" fontId="24" fillId="0" borderId="25"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13" fillId="0" borderId="0" xfId="23" applyFont="1" applyFill="1" applyBorder="1" applyAlignment="1">
      <alignment/>
      <protection/>
    </xf>
    <xf numFmtId="0" fontId="14" fillId="0" borderId="0" xfId="23" applyFont="1" applyFill="1" applyBorder="1" applyAlignment="1">
      <alignment/>
      <protection/>
    </xf>
    <xf numFmtId="0" fontId="15" fillId="0" borderId="0" xfId="0" applyFont="1" applyFill="1" applyBorder="1" applyAlignment="1">
      <alignment/>
    </xf>
    <xf numFmtId="0" fontId="13" fillId="0" borderId="0" xfId="29" applyFont="1" applyAlignment="1">
      <alignment horizontal="left" vertical="center" wrapText="1"/>
      <protection/>
    </xf>
    <xf numFmtId="0" fontId="13" fillId="0" borderId="0" xfId="0" applyFont="1" applyBorder="1" applyAlignment="1">
      <alignment vertical="center" wrapText="1"/>
    </xf>
    <xf numFmtId="0" fontId="15" fillId="0" borderId="0" xfId="0" applyFont="1" applyAlignment="1">
      <alignment vertical="center" wrapText="1"/>
    </xf>
    <xf numFmtId="0" fontId="13" fillId="0" borderId="0" xfId="0" applyFont="1" applyBorder="1" applyAlignment="1">
      <alignment horizontal="left" vertical="center" wrapText="1"/>
    </xf>
    <xf numFmtId="0" fontId="7" fillId="0" borderId="27" xfId="0" applyFont="1" applyBorder="1" applyAlignment="1">
      <alignment horizontal="left" vertical="center" wrapText="1"/>
    </xf>
    <xf numFmtId="3" fontId="13" fillId="0" borderId="0" xfId="0" applyNumberFormat="1" applyFont="1" applyBorder="1" applyAlignment="1">
      <alignment vertical="center" wrapText="1"/>
    </xf>
    <xf numFmtId="0" fontId="13" fillId="0" borderId="0" xfId="22" applyFont="1" applyAlignment="1">
      <alignment vertical="center" wrapText="1"/>
      <protection/>
    </xf>
    <xf numFmtId="0" fontId="13" fillId="0" borderId="0" xfId="27" applyFont="1" applyAlignment="1">
      <alignment vertical="center" wrapText="1"/>
      <protection/>
    </xf>
    <xf numFmtId="0" fontId="16" fillId="2" borderId="5"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2" borderId="6" xfId="0" applyFont="1" applyFill="1" applyBorder="1" applyAlignment="1">
      <alignment horizontal="left"/>
    </xf>
    <xf numFmtId="0" fontId="16" fillId="2" borderId="27" xfId="0" applyFont="1" applyFill="1" applyBorder="1" applyAlignment="1">
      <alignment horizontal="left"/>
    </xf>
    <xf numFmtId="0" fontId="16" fillId="2" borderId="29" xfId="0" applyFont="1" applyFill="1" applyBorder="1" applyAlignment="1">
      <alignment horizontal="left"/>
    </xf>
    <xf numFmtId="0" fontId="22" fillId="3" borderId="30" xfId="0" applyFont="1" applyFill="1" applyBorder="1" applyAlignment="1">
      <alignment horizontal="center"/>
    </xf>
    <xf numFmtId="0" fontId="22" fillId="3" borderId="31" xfId="0" applyFont="1" applyFill="1" applyBorder="1" applyAlignment="1">
      <alignment horizontal="center"/>
    </xf>
    <xf numFmtId="0" fontId="22" fillId="3" borderId="32" xfId="0" applyFont="1" applyFill="1" applyBorder="1" applyAlignment="1">
      <alignment horizontal="center"/>
    </xf>
    <xf numFmtId="0" fontId="16" fillId="2" borderId="33" xfId="0" applyFont="1" applyFill="1" applyBorder="1" applyAlignment="1">
      <alignment horizontal="left"/>
    </xf>
    <xf numFmtId="0" fontId="16" fillId="2" borderId="34" xfId="0" applyFont="1" applyFill="1" applyBorder="1" applyAlignment="1">
      <alignment horizontal="left"/>
    </xf>
    <xf numFmtId="0" fontId="16" fillId="2" borderId="35" xfId="0" applyFont="1" applyFill="1" applyBorder="1" applyAlignment="1">
      <alignment horizontal="left"/>
    </xf>
    <xf numFmtId="0" fontId="23" fillId="3" borderId="30" xfId="0" applyFont="1" applyFill="1" applyBorder="1" applyAlignment="1">
      <alignment horizontal="center"/>
    </xf>
    <xf numFmtId="0" fontId="23" fillId="3" borderId="31" xfId="0" applyFont="1" applyFill="1" applyBorder="1" applyAlignment="1">
      <alignment horizontal="center"/>
    </xf>
    <xf numFmtId="0" fontId="23" fillId="3" borderId="32" xfId="0" applyFont="1" applyFill="1" applyBorder="1" applyAlignment="1">
      <alignment horizontal="center"/>
    </xf>
    <xf numFmtId="0" fontId="16" fillId="2" borderId="33"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3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27" xfId="0" applyFont="1" applyFill="1" applyBorder="1" applyAlignment="1">
      <alignment horizontal="left" vertical="center" wrapText="1"/>
    </xf>
    <xf numFmtId="0" fontId="16" fillId="2" borderId="29" xfId="0" applyFont="1" applyFill="1" applyBorder="1" applyAlignment="1">
      <alignment horizontal="left" vertical="center" wrapText="1"/>
    </xf>
    <xf numFmtId="0" fontId="3" fillId="0" borderId="0" xfId="21" applyFont="1" applyFill="1" applyAlignment="1">
      <alignment horizontal="left"/>
      <protection/>
    </xf>
    <xf numFmtId="49" fontId="3" fillId="0" borderId="0" xfId="21" applyNumberFormat="1" applyFont="1" applyFill="1" applyAlignment="1">
      <alignment horizontal="left"/>
      <protection/>
    </xf>
    <xf numFmtId="0" fontId="4" fillId="0" borderId="0" xfId="26" applyFont="1" applyFill="1" applyBorder="1" applyAlignment="1">
      <alignment wrapText="1"/>
      <protection/>
    </xf>
    <xf numFmtId="0" fontId="3" fillId="0" borderId="0" xfId="0" applyFont="1" applyFill="1" applyBorder="1" applyAlignment="1">
      <alignment wrapText="1"/>
    </xf>
    <xf numFmtId="0" fontId="13" fillId="0" borderId="0" xfId="28" applyFont="1" applyAlignment="1">
      <alignment vertical="center" wrapText="1"/>
      <protection/>
    </xf>
    <xf numFmtId="0" fontId="16" fillId="2" borderId="5" xfId="0" applyFont="1" applyFill="1" applyBorder="1" applyAlignment="1">
      <alignment horizontal="left"/>
    </xf>
    <xf numFmtId="0" fontId="16" fillId="2" borderId="0" xfId="0" applyFont="1" applyFill="1" applyBorder="1" applyAlignment="1">
      <alignment horizontal="left"/>
    </xf>
    <xf numFmtId="0" fontId="16" fillId="2" borderId="28" xfId="0" applyFont="1" applyFill="1" applyBorder="1" applyAlignment="1">
      <alignment horizontal="left"/>
    </xf>
    <xf numFmtId="0" fontId="21" fillId="2" borderId="33" xfId="0" applyFont="1" applyFill="1" applyBorder="1" applyAlignment="1">
      <alignment horizontal="left"/>
    </xf>
    <xf numFmtId="0" fontId="21" fillId="2" borderId="34" xfId="0" applyFont="1" applyFill="1" applyBorder="1" applyAlignment="1">
      <alignment horizontal="left"/>
    </xf>
    <xf numFmtId="0" fontId="21" fillId="2" borderId="35" xfId="0" applyFont="1" applyFill="1" applyBorder="1" applyAlignment="1">
      <alignment horizontal="left"/>
    </xf>
    <xf numFmtId="0" fontId="21" fillId="2" borderId="33" xfId="0" applyFont="1" applyFill="1" applyBorder="1" applyAlignment="1">
      <alignment horizontal="left" vertical="center" wrapText="1"/>
    </xf>
    <xf numFmtId="0" fontId="20" fillId="2" borderId="34" xfId="0" applyFont="1" applyFill="1" applyBorder="1" applyAlignment="1">
      <alignment horizontal="left" vertical="center" wrapText="1"/>
    </xf>
    <xf numFmtId="0" fontId="20" fillId="2" borderId="35"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28" xfId="0" applyFont="1" applyFill="1" applyBorder="1" applyAlignment="1">
      <alignment horizontal="left" vertical="center" wrapText="1"/>
    </xf>
    <xf numFmtId="0" fontId="19" fillId="4" borderId="30" xfId="0" applyFont="1" applyFill="1" applyBorder="1" applyAlignment="1">
      <alignment horizontal="center"/>
    </xf>
    <xf numFmtId="0" fontId="19" fillId="4" borderId="31" xfId="0" applyFont="1" applyFill="1" applyBorder="1" applyAlignment="1">
      <alignment horizontal="center"/>
    </xf>
    <xf numFmtId="0" fontId="19" fillId="4" borderId="32" xfId="0" applyFont="1" applyFill="1" applyBorder="1" applyAlignment="1">
      <alignment horizontal="center"/>
    </xf>
    <xf numFmtId="175" fontId="9" fillId="0" borderId="3" xfId="0" applyNumberFormat="1" applyFont="1" applyFill="1" applyBorder="1" applyAlignment="1">
      <alignment horizontal="center"/>
    </xf>
  </cellXfs>
  <cellStyles count="17">
    <cellStyle name="Normal" xfId="0"/>
    <cellStyle name="Hyperlink" xfId="15"/>
    <cellStyle name="Followed Hyperlink" xfId="16"/>
    <cellStyle name="Comma" xfId="17"/>
    <cellStyle name="Comma [0]" xfId="18"/>
    <cellStyle name="Currency" xfId="19"/>
    <cellStyle name="Currency [0]" xfId="20"/>
    <cellStyle name="Normal_Classeur1" xfId="21"/>
    <cellStyle name="Normal_Classeur2" xfId="22"/>
    <cellStyle name="Normal_Copie de Tableau_NI" xfId="23"/>
    <cellStyle name="Normal_Evolution entre 2006-2011par mod de sco avec les PAI" xfId="24"/>
    <cellStyle name="Normal_Feuil2" xfId="25"/>
    <cellStyle name="Normal_Graph_tab_encadré _enq32" xfId="26"/>
    <cellStyle name="Normal_Materiel pedago" xfId="27"/>
    <cellStyle name="Normal_repartition_milieu_ord_spéc_graphique" xfId="28"/>
    <cellStyle name="Normal_Sco et Age par def regroupées" xfId="29"/>
    <cellStyle name="Percent"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25"/>
          <c:y val="0.14525"/>
          <c:w val="0.962"/>
          <c:h val="0.83175"/>
        </c:manualLayout>
      </c:layout>
      <c:barChart>
        <c:barDir val="col"/>
        <c:grouping val="clustered"/>
        <c:varyColors val="0"/>
        <c:ser>
          <c:idx val="1"/>
          <c:order val="0"/>
          <c:tx>
            <c:strRef>
              <c:f>'[1]Graph_11'!$B$2</c:f>
              <c:strCache>
                <c:ptCount val="1"/>
                <c:pt idx="0">
                  <c:v>Milieu ordinaire</c:v>
                </c:pt>
              </c:strCache>
            </c:strRef>
          </c:tx>
          <c:spPr>
            <a:solidFill>
              <a:srgbClr val="C0C0C0"/>
            </a:solidFill>
            <a:ln w="25400">
              <a:solidFill>
                <a:srgbClr val="969696"/>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'[1]Graph_11'!$A$3:$A$20</c:f>
              <c:strCache>
                <c:ptCount val="18"/>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pt idx="15">
                  <c:v>18</c:v>
                </c:pt>
                <c:pt idx="16">
                  <c:v>19</c:v>
                </c:pt>
                <c:pt idx="17">
                  <c:v>20 et +</c:v>
                </c:pt>
              </c:strCache>
            </c:strRef>
          </c:cat>
          <c:val>
            <c:numRef>
              <c:f>'[1]Graph_11'!$B$3:$B$20</c:f>
              <c:numCache>
                <c:ptCount val="18"/>
                <c:pt idx="0">
                  <c:v>2933</c:v>
                </c:pt>
                <c:pt idx="1">
                  <c:v>6651</c:v>
                </c:pt>
                <c:pt idx="2">
                  <c:v>10055</c:v>
                </c:pt>
                <c:pt idx="3">
                  <c:v>13532</c:v>
                </c:pt>
                <c:pt idx="4">
                  <c:v>14894</c:v>
                </c:pt>
                <c:pt idx="5">
                  <c:v>17548</c:v>
                </c:pt>
                <c:pt idx="6">
                  <c:v>20515</c:v>
                </c:pt>
                <c:pt idx="7">
                  <c:v>21597</c:v>
                </c:pt>
                <c:pt idx="8">
                  <c:v>20739</c:v>
                </c:pt>
                <c:pt idx="9">
                  <c:v>17988</c:v>
                </c:pt>
                <c:pt idx="10">
                  <c:v>16047</c:v>
                </c:pt>
                <c:pt idx="11">
                  <c:v>14154</c:v>
                </c:pt>
                <c:pt idx="12">
                  <c:v>10778</c:v>
                </c:pt>
                <c:pt idx="13">
                  <c:v>5586</c:v>
                </c:pt>
                <c:pt idx="14">
                  <c:v>3918</c:v>
                </c:pt>
                <c:pt idx="15">
                  <c:v>2427</c:v>
                </c:pt>
                <c:pt idx="16">
                  <c:v>1239</c:v>
                </c:pt>
                <c:pt idx="17">
                  <c:v>787</c:v>
                </c:pt>
              </c:numCache>
            </c:numRef>
          </c:val>
        </c:ser>
        <c:ser>
          <c:idx val="0"/>
          <c:order val="1"/>
          <c:tx>
            <c:strRef>
              <c:f>'[1]Graph_11'!$C$2</c:f>
              <c:strCache>
                <c:ptCount val="1"/>
                <c:pt idx="0">
                  <c:v>Étab. médico-sociaux et hospitaliers</c:v>
                </c:pt>
              </c:strCache>
            </c:strRef>
          </c:tx>
          <c:spPr>
            <a:solidFill>
              <a:srgbClr val="0000FF"/>
            </a:solidFill>
            <a:ln w="25400">
              <a:solidFill>
                <a:srgbClr val="99CCFF"/>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'[1]Graph_11'!$A$3:$A$20</c:f>
              <c:strCache>
                <c:ptCount val="18"/>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pt idx="15">
                  <c:v>18</c:v>
                </c:pt>
                <c:pt idx="16">
                  <c:v>19</c:v>
                </c:pt>
                <c:pt idx="17">
                  <c:v>20 et +</c:v>
                </c:pt>
              </c:strCache>
            </c:strRef>
          </c:cat>
          <c:val>
            <c:numRef>
              <c:f>'[1]Graph_11'!$C$3:$C$20</c:f>
              <c:numCache>
                <c:ptCount val="18"/>
                <c:pt idx="0">
                  <c:v>-197</c:v>
                </c:pt>
                <c:pt idx="1">
                  <c:v>-296</c:v>
                </c:pt>
                <c:pt idx="2">
                  <c:v>-556</c:v>
                </c:pt>
                <c:pt idx="3">
                  <c:v>-1284</c:v>
                </c:pt>
                <c:pt idx="4">
                  <c:v>-2538</c:v>
                </c:pt>
                <c:pt idx="5">
                  <c:v>-3296</c:v>
                </c:pt>
                <c:pt idx="6">
                  <c:v>-4034</c:v>
                </c:pt>
                <c:pt idx="7">
                  <c:v>-4757</c:v>
                </c:pt>
                <c:pt idx="8">
                  <c:v>-5125</c:v>
                </c:pt>
                <c:pt idx="9">
                  <c:v>-6240</c:v>
                </c:pt>
                <c:pt idx="10">
                  <c:v>-6472</c:v>
                </c:pt>
                <c:pt idx="11">
                  <c:v>-6830</c:v>
                </c:pt>
                <c:pt idx="12">
                  <c:v>-7094</c:v>
                </c:pt>
                <c:pt idx="13">
                  <c:v>-6780</c:v>
                </c:pt>
                <c:pt idx="14">
                  <c:v>-6007</c:v>
                </c:pt>
                <c:pt idx="15">
                  <c:v>-4789</c:v>
                </c:pt>
                <c:pt idx="16">
                  <c:v>-3215</c:v>
                </c:pt>
                <c:pt idx="17">
                  <c:v>-1976</c:v>
                </c:pt>
              </c:numCache>
            </c:numRef>
          </c:val>
        </c:ser>
        <c:overlap val="100"/>
        <c:gapWidth val="0"/>
        <c:axId val="27544895"/>
        <c:axId val="46577464"/>
      </c:barChart>
      <c:lineChart>
        <c:grouping val="standard"/>
        <c:varyColors val="0"/>
        <c:ser>
          <c:idx val="2"/>
          <c:order val="2"/>
          <c:tx>
            <c:strRef>
              <c:f>'[1]Graph_11'!$D$2</c:f>
              <c:strCache>
                <c:ptCount val="1"/>
                <c:pt idx="0">
                  <c:v>% en milieu ordinaire (échelle de droite)</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000000"/>
                </a:solidFill>
              </a:ln>
            </c:spPr>
          </c:marker>
          <c:cat>
            <c:strRef>
              <c:f>'[1]Graph_11'!$A$3:$A$20</c:f>
              <c:strCache>
                <c:ptCount val="18"/>
                <c:pt idx="0">
                  <c:v>3</c:v>
                </c:pt>
                <c:pt idx="1">
                  <c:v>4</c:v>
                </c:pt>
                <c:pt idx="2">
                  <c:v>5</c:v>
                </c:pt>
                <c:pt idx="3">
                  <c:v>6</c:v>
                </c:pt>
                <c:pt idx="4">
                  <c:v>7</c:v>
                </c:pt>
                <c:pt idx="5">
                  <c:v>8</c:v>
                </c:pt>
                <c:pt idx="6">
                  <c:v>9</c:v>
                </c:pt>
                <c:pt idx="7">
                  <c:v>10</c:v>
                </c:pt>
                <c:pt idx="8">
                  <c:v>11</c:v>
                </c:pt>
                <c:pt idx="9">
                  <c:v>12</c:v>
                </c:pt>
                <c:pt idx="10">
                  <c:v>13</c:v>
                </c:pt>
                <c:pt idx="11">
                  <c:v>14</c:v>
                </c:pt>
                <c:pt idx="12">
                  <c:v>15</c:v>
                </c:pt>
                <c:pt idx="13">
                  <c:v>16</c:v>
                </c:pt>
                <c:pt idx="14">
                  <c:v>17</c:v>
                </c:pt>
                <c:pt idx="15">
                  <c:v>18</c:v>
                </c:pt>
                <c:pt idx="16">
                  <c:v>19</c:v>
                </c:pt>
                <c:pt idx="17">
                  <c:v>20 et +</c:v>
                </c:pt>
              </c:strCache>
            </c:strRef>
          </c:cat>
          <c:val>
            <c:numRef>
              <c:f>'[1]Graph_11'!$D$3:$D$20</c:f>
              <c:numCache>
                <c:ptCount val="18"/>
                <c:pt idx="0">
                  <c:v>0.9370607028753993</c:v>
                </c:pt>
                <c:pt idx="1">
                  <c:v>0.9573916798618108</c:v>
                </c:pt>
                <c:pt idx="2">
                  <c:v>0.9476015455659221</c:v>
                </c:pt>
                <c:pt idx="3">
                  <c:v>0.9133369330453562</c:v>
                </c:pt>
                <c:pt idx="4">
                  <c:v>0.8544056906837999</c:v>
                </c:pt>
                <c:pt idx="5">
                  <c:v>0.8418729610439455</c:v>
                </c:pt>
                <c:pt idx="6">
                  <c:v>0.8356755876003096</c:v>
                </c:pt>
                <c:pt idx="7">
                  <c:v>0.819496091674888</c:v>
                </c:pt>
                <c:pt idx="8">
                  <c:v>0.8018481286730591</c:v>
                </c:pt>
                <c:pt idx="9">
                  <c:v>0.7424467558197128</c:v>
                </c:pt>
                <c:pt idx="10">
                  <c:v>0.7125982503663573</c:v>
                </c:pt>
                <c:pt idx="11">
                  <c:v>0.6745139153640869</c:v>
                </c:pt>
                <c:pt idx="12">
                  <c:v>0.6030662488809311</c:v>
                </c:pt>
                <c:pt idx="13">
                  <c:v>0.45172246482290146</c:v>
                </c:pt>
                <c:pt idx="14">
                  <c:v>0.39476070528967255</c:v>
                </c:pt>
                <c:pt idx="15">
                  <c:v>0.336335920177384</c:v>
                </c:pt>
                <c:pt idx="16">
                  <c:v>0.27817691962281094</c:v>
                </c:pt>
                <c:pt idx="17">
                  <c:v>0.2848353239232718</c:v>
                </c:pt>
              </c:numCache>
            </c:numRef>
          </c:val>
          <c:smooth val="0"/>
        </c:ser>
        <c:axId val="16543993"/>
        <c:axId val="14678210"/>
      </c:lineChart>
      <c:catAx>
        <c:axId val="2754489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Âges</a:t>
                </a:r>
              </a:p>
            </c:rich>
          </c:tx>
          <c:layout>
            <c:manualLayout>
              <c:xMode val="factor"/>
              <c:yMode val="factor"/>
              <c:x val="0"/>
              <c:y val="0.0005"/>
            </c:manualLayout>
          </c:layout>
          <c:overlay val="0"/>
          <c:spPr>
            <a:noFill/>
            <a:ln>
              <a:noFill/>
            </a:ln>
          </c:spPr>
        </c:title>
        <c:delete val="0"/>
        <c:numFmt formatCode="0.00" sourceLinked="0"/>
        <c:majorTickMark val="cross"/>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46577464"/>
        <c:crosses val="autoZero"/>
        <c:auto val="0"/>
        <c:lblOffset val="100"/>
        <c:tickLblSkip val="1"/>
        <c:noMultiLvlLbl val="0"/>
      </c:catAx>
      <c:valAx>
        <c:axId val="46577464"/>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Effectifs</a:t>
                </a:r>
              </a:p>
            </c:rich>
          </c:tx>
          <c:layout>
            <c:manualLayout>
              <c:xMode val="factor"/>
              <c:yMode val="factor"/>
              <c:x val="-0.002"/>
              <c:y val="-0.001"/>
            </c:manualLayout>
          </c:layout>
          <c:overlay val="0"/>
          <c:spPr>
            <a:noFill/>
            <a:ln>
              <a:noFill/>
            </a:ln>
          </c:spPr>
        </c:title>
        <c:delete val="0"/>
        <c:numFmt formatCode="#,##0;[Black]#,##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7544895"/>
        <c:crossesAt val="1"/>
        <c:crossBetween val="between"/>
        <c:dispUnits/>
      </c:valAx>
      <c:catAx>
        <c:axId val="16543993"/>
        <c:scaling>
          <c:orientation val="minMax"/>
        </c:scaling>
        <c:axPos val="b"/>
        <c:delete val="1"/>
        <c:majorTickMark val="out"/>
        <c:minorTickMark val="none"/>
        <c:tickLblPos val="none"/>
        <c:crossAx val="14678210"/>
        <c:crosses val="autoZero"/>
        <c:auto val="0"/>
        <c:lblOffset val="100"/>
        <c:tickLblSkip val="1"/>
        <c:noMultiLvlLbl val="0"/>
      </c:catAx>
      <c:valAx>
        <c:axId val="14678210"/>
        <c:scaling>
          <c:orientation val="minMax"/>
          <c:max val="1"/>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543993"/>
        <c:crosses val="max"/>
        <c:crossBetween val="between"/>
        <c:dispUnits/>
      </c:valAx>
      <c:spPr>
        <a:noFill/>
        <a:ln w="12700">
          <a:solidFill>
            <a:srgbClr val="808080"/>
          </a:solidFill>
        </a:ln>
      </c:spPr>
    </c:plotArea>
    <c:legend>
      <c:legendPos val="r"/>
      <c:layout>
        <c:manualLayout>
          <c:xMode val="edge"/>
          <c:yMode val="edge"/>
          <c:x val="0.4915"/>
          <c:y val="0.023"/>
          <c:w val="0.4325"/>
          <c:h val="0.174"/>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23</xdr:row>
      <xdr:rowOff>19050</xdr:rowOff>
    </xdr:from>
    <xdr:to>
      <xdr:col>7</xdr:col>
      <xdr:colOff>609600</xdr:colOff>
      <xdr:row>49</xdr:row>
      <xdr:rowOff>133350</xdr:rowOff>
    </xdr:to>
    <xdr:graphicFrame>
      <xdr:nvGraphicFramePr>
        <xdr:cNvPr id="1" name="Chart 4"/>
        <xdr:cNvGraphicFramePr/>
      </xdr:nvGraphicFramePr>
      <xdr:xfrm>
        <a:off x="66675" y="3914775"/>
        <a:ext cx="5086350" cy="42862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esquiepa\LOCALS~1\Temp\notes7904F8\&#201;l&#232;ves_handicap&#233;s_graphique_11_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_11"/>
    </sheetNames>
    <sheetDataSet>
      <sheetData sheetId="0">
        <row r="2">
          <cell r="B2" t="str">
            <v>Milieu ordinaire</v>
          </cell>
          <cell r="C2" t="str">
            <v>Étab. médico-sociaux et hospitaliers</v>
          </cell>
          <cell r="D2" t="str">
            <v>% en milieu ordinaire (échelle de droite)</v>
          </cell>
        </row>
        <row r="3">
          <cell r="A3">
            <v>3</v>
          </cell>
          <cell r="B3">
            <v>2933</v>
          </cell>
          <cell r="C3">
            <v>-197</v>
          </cell>
          <cell r="D3">
            <v>0.9370607028753993</v>
          </cell>
        </row>
        <row r="4">
          <cell r="A4">
            <v>4</v>
          </cell>
          <cell r="B4">
            <v>6651</v>
          </cell>
          <cell r="C4">
            <v>-296</v>
          </cell>
          <cell r="D4">
            <v>0.9573916798618108</v>
          </cell>
        </row>
        <row r="5">
          <cell r="A5">
            <v>5</v>
          </cell>
          <cell r="B5">
            <v>10055</v>
          </cell>
          <cell r="C5">
            <v>-556</v>
          </cell>
          <cell r="D5">
            <v>0.9476015455659221</v>
          </cell>
        </row>
        <row r="6">
          <cell r="A6">
            <v>6</v>
          </cell>
          <cell r="B6">
            <v>13532</v>
          </cell>
          <cell r="C6">
            <v>-1284</v>
          </cell>
          <cell r="D6">
            <v>0.9133369330453562</v>
          </cell>
        </row>
        <row r="7">
          <cell r="A7">
            <v>7</v>
          </cell>
          <cell r="B7">
            <v>14894</v>
          </cell>
          <cell r="C7">
            <v>-2538</v>
          </cell>
          <cell r="D7">
            <v>0.8544056906837999</v>
          </cell>
        </row>
        <row r="8">
          <cell r="A8">
            <v>8</v>
          </cell>
          <cell r="B8">
            <v>17548</v>
          </cell>
          <cell r="C8">
            <v>-3296</v>
          </cell>
          <cell r="D8">
            <v>0.8418729610439455</v>
          </cell>
        </row>
        <row r="9">
          <cell r="A9">
            <v>9</v>
          </cell>
          <cell r="B9">
            <v>20515</v>
          </cell>
          <cell r="C9">
            <v>-4034</v>
          </cell>
          <cell r="D9">
            <v>0.8356755876003096</v>
          </cell>
        </row>
        <row r="10">
          <cell r="A10">
            <v>10</v>
          </cell>
          <cell r="B10">
            <v>21597</v>
          </cell>
          <cell r="C10">
            <v>-4757</v>
          </cell>
          <cell r="D10">
            <v>0.819496091674888</v>
          </cell>
        </row>
        <row r="11">
          <cell r="A11">
            <v>11</v>
          </cell>
          <cell r="B11">
            <v>20739</v>
          </cell>
          <cell r="C11">
            <v>-5125</v>
          </cell>
          <cell r="D11">
            <v>0.8018481286730591</v>
          </cell>
        </row>
        <row r="12">
          <cell r="A12">
            <v>12</v>
          </cell>
          <cell r="B12">
            <v>17988</v>
          </cell>
          <cell r="C12">
            <v>-6240</v>
          </cell>
          <cell r="D12">
            <v>0.7424467558197128</v>
          </cell>
        </row>
        <row r="13">
          <cell r="A13">
            <v>13</v>
          </cell>
          <cell r="B13">
            <v>16047</v>
          </cell>
          <cell r="C13">
            <v>-6472</v>
          </cell>
          <cell r="D13">
            <v>0.7125982503663573</v>
          </cell>
        </row>
        <row r="14">
          <cell r="A14">
            <v>14</v>
          </cell>
          <cell r="B14">
            <v>14154</v>
          </cell>
          <cell r="C14">
            <v>-6830</v>
          </cell>
          <cell r="D14">
            <v>0.6745139153640869</v>
          </cell>
        </row>
        <row r="15">
          <cell r="A15">
            <v>15</v>
          </cell>
          <cell r="B15">
            <v>10778</v>
          </cell>
          <cell r="C15">
            <v>-7094</v>
          </cell>
          <cell r="D15">
            <v>0.6030662488809311</v>
          </cell>
        </row>
        <row r="16">
          <cell r="A16">
            <v>16</v>
          </cell>
          <cell r="B16">
            <v>5586</v>
          </cell>
          <cell r="C16">
            <v>-6780</v>
          </cell>
          <cell r="D16">
            <v>0.45172246482290146</v>
          </cell>
        </row>
        <row r="17">
          <cell r="A17">
            <v>17</v>
          </cell>
          <cell r="B17">
            <v>3918</v>
          </cell>
          <cell r="C17">
            <v>-6007</v>
          </cell>
          <cell r="D17">
            <v>0.39476070528967255</v>
          </cell>
        </row>
        <row r="18">
          <cell r="A18">
            <v>18</v>
          </cell>
          <cell r="B18">
            <v>2427</v>
          </cell>
          <cell r="C18">
            <v>-4789</v>
          </cell>
          <cell r="D18">
            <v>0.336335920177384</v>
          </cell>
        </row>
        <row r="19">
          <cell r="A19">
            <v>19</v>
          </cell>
          <cell r="B19">
            <v>1239</v>
          </cell>
          <cell r="C19">
            <v>-3215</v>
          </cell>
          <cell r="D19">
            <v>0.27817691962281094</v>
          </cell>
        </row>
        <row r="20">
          <cell r="A20" t="str">
            <v>20 et +</v>
          </cell>
          <cell r="B20">
            <v>787</v>
          </cell>
          <cell r="C20">
            <v>-1976</v>
          </cell>
          <cell r="D20">
            <v>0.2848353239232718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17"/>
  <sheetViews>
    <sheetView tabSelected="1" workbookViewId="0" topLeftCell="A1">
      <selection activeCell="J6" sqref="J6"/>
    </sheetView>
  </sheetViews>
  <sheetFormatPr defaultColWidth="11.421875" defaultRowHeight="12.75"/>
  <cols>
    <col min="1" max="1" width="18.7109375" style="0" customWidth="1"/>
    <col min="2" max="10" width="10.7109375" style="0" customWidth="1"/>
  </cols>
  <sheetData>
    <row r="1" spans="1:11" ht="12.75">
      <c r="A1" s="185" t="s">
        <v>139</v>
      </c>
      <c r="B1" s="110"/>
      <c r="C1" s="110"/>
      <c r="D1" s="111"/>
      <c r="E1" s="111"/>
      <c r="F1" s="111"/>
      <c r="G1" s="111"/>
      <c r="H1" s="111"/>
      <c r="I1" s="111"/>
      <c r="J1" s="111"/>
      <c r="K1" s="111"/>
    </row>
    <row r="2" spans="1:11" ht="13.5" thickBot="1">
      <c r="A2" s="111" t="s">
        <v>94</v>
      </c>
      <c r="B2" s="111"/>
      <c r="C2" s="111"/>
      <c r="D2" s="111"/>
      <c r="E2" s="111"/>
      <c r="F2" s="111"/>
      <c r="G2" s="111"/>
      <c r="H2" s="111"/>
      <c r="I2" s="111"/>
      <c r="J2" s="111"/>
      <c r="K2" s="112"/>
    </row>
    <row r="3" spans="1:11" ht="45.75" thickTop="1">
      <c r="A3" s="176"/>
      <c r="B3" s="184" t="s">
        <v>95</v>
      </c>
      <c r="C3" s="184">
        <v>2004</v>
      </c>
      <c r="D3" s="184">
        <v>2005</v>
      </c>
      <c r="E3" s="184">
        <v>2006</v>
      </c>
      <c r="F3" s="184">
        <v>2007</v>
      </c>
      <c r="G3" s="184">
        <v>2008</v>
      </c>
      <c r="H3" s="184" t="s">
        <v>96</v>
      </c>
      <c r="I3" s="184">
        <v>2010</v>
      </c>
      <c r="J3" s="184">
        <v>2011</v>
      </c>
      <c r="K3" s="177" t="s">
        <v>97</v>
      </c>
    </row>
    <row r="4" spans="1:11" ht="12.75">
      <c r="A4" s="113" t="s">
        <v>34</v>
      </c>
      <c r="B4" s="114">
        <f>B6+B7</f>
        <v>76016</v>
      </c>
      <c r="C4" s="114">
        <v>96396</v>
      </c>
      <c r="D4" s="114">
        <v>104824</v>
      </c>
      <c r="E4" s="114">
        <v>111083</v>
      </c>
      <c r="F4" s="114">
        <v>109682</v>
      </c>
      <c r="G4" s="114">
        <v>114482</v>
      </c>
      <c r="H4" s="114">
        <v>120180</v>
      </c>
      <c r="I4" s="114">
        <v>126294</v>
      </c>
      <c r="J4" s="114">
        <v>130517</v>
      </c>
      <c r="K4" s="178">
        <v>3.27706718069174</v>
      </c>
    </row>
    <row r="5" spans="1:11" ht="12.75">
      <c r="A5" s="115" t="s">
        <v>98</v>
      </c>
      <c r="B5" s="116">
        <v>91.7</v>
      </c>
      <c r="C5" s="116">
        <v>91.5</v>
      </c>
      <c r="D5" s="116">
        <v>92.4</v>
      </c>
      <c r="E5" s="116">
        <v>91.5</v>
      </c>
      <c r="F5" s="116">
        <v>90.6</v>
      </c>
      <c r="G5" s="116">
        <v>90.3</v>
      </c>
      <c r="H5" s="116">
        <v>90.3</v>
      </c>
      <c r="I5" s="116">
        <v>90.1</v>
      </c>
      <c r="J5" s="116">
        <v>90.1</v>
      </c>
      <c r="K5" s="179"/>
    </row>
    <row r="6" spans="1:11" ht="12.75">
      <c r="A6" s="117" t="s">
        <v>99</v>
      </c>
      <c r="B6" s="118">
        <f>24631+3232</f>
        <v>27863</v>
      </c>
      <c r="C6" s="118">
        <v>58812</v>
      </c>
      <c r="D6" s="118">
        <v>64994</v>
      </c>
      <c r="E6" s="118">
        <v>71399</v>
      </c>
      <c r="F6" s="118">
        <v>70048</v>
      </c>
      <c r="G6" s="118">
        <v>74251</v>
      </c>
      <c r="H6" s="118">
        <v>79129</v>
      </c>
      <c r="I6" s="118">
        <v>83309</v>
      </c>
      <c r="J6" s="118">
        <v>86089</v>
      </c>
      <c r="K6" s="179">
        <v>3.8128482765542593</v>
      </c>
    </row>
    <row r="7" spans="1:11" ht="12.75">
      <c r="A7" s="117" t="s">
        <v>5</v>
      </c>
      <c r="B7" s="118">
        <v>48153</v>
      </c>
      <c r="C7" s="118">
        <v>37584</v>
      </c>
      <c r="D7" s="118">
        <v>39830</v>
      </c>
      <c r="E7" s="118">
        <v>39684</v>
      </c>
      <c r="F7" s="118">
        <v>39634</v>
      </c>
      <c r="G7" s="118">
        <v>40231</v>
      </c>
      <c r="H7" s="118">
        <v>41051</v>
      </c>
      <c r="I7" s="118">
        <v>42985</v>
      </c>
      <c r="J7" s="118">
        <v>44428</v>
      </c>
      <c r="K7" s="179">
        <v>2.2841321001971338</v>
      </c>
    </row>
    <row r="8" spans="1:11" ht="12.75">
      <c r="A8" s="113" t="s">
        <v>35</v>
      </c>
      <c r="B8" s="119">
        <v>19065</v>
      </c>
      <c r="C8" s="114">
        <v>37442</v>
      </c>
      <c r="D8" s="114">
        <v>46699</v>
      </c>
      <c r="E8" s="114">
        <v>44278</v>
      </c>
      <c r="F8" s="114">
        <v>52334</v>
      </c>
      <c r="G8" s="114">
        <v>60191</v>
      </c>
      <c r="H8" s="114">
        <v>67310</v>
      </c>
      <c r="I8" s="114">
        <v>75094</v>
      </c>
      <c r="J8" s="114">
        <v>79878</v>
      </c>
      <c r="K8" s="178">
        <v>12.524693145222221</v>
      </c>
    </row>
    <row r="9" spans="1:11" ht="12.75">
      <c r="A9" s="115" t="s">
        <v>98</v>
      </c>
      <c r="B9" s="116">
        <v>85.8</v>
      </c>
      <c r="C9" s="116">
        <v>88.5</v>
      </c>
      <c r="D9" s="116">
        <v>86.9</v>
      </c>
      <c r="E9" s="116">
        <v>87</v>
      </c>
      <c r="F9" s="116">
        <v>86.6</v>
      </c>
      <c r="G9" s="116">
        <v>86.6</v>
      </c>
      <c r="H9" s="116">
        <v>86</v>
      </c>
      <c r="I9" s="116">
        <v>85.6</v>
      </c>
      <c r="J9" s="116">
        <v>84.5</v>
      </c>
      <c r="K9" s="179"/>
    </row>
    <row r="10" spans="1:11" ht="12.75">
      <c r="A10" s="117" t="s">
        <v>99</v>
      </c>
      <c r="B10" s="118">
        <v>17496</v>
      </c>
      <c r="C10" s="118">
        <v>31454</v>
      </c>
      <c r="D10" s="118">
        <v>38934</v>
      </c>
      <c r="E10" s="118">
        <v>34928</v>
      </c>
      <c r="F10" s="118">
        <v>40760</v>
      </c>
      <c r="G10" s="118">
        <v>45697</v>
      </c>
      <c r="H10" s="118">
        <v>50125</v>
      </c>
      <c r="I10" s="118">
        <v>54865</v>
      </c>
      <c r="J10" s="118">
        <v>56719</v>
      </c>
      <c r="K10" s="179">
        <v>10.182080692107176</v>
      </c>
    </row>
    <row r="11" spans="1:11" ht="12.75">
      <c r="A11" s="117" t="s">
        <v>100</v>
      </c>
      <c r="B11" s="121">
        <v>3324</v>
      </c>
      <c r="C11" s="120" t="s">
        <v>101</v>
      </c>
      <c r="D11" s="118">
        <v>6275</v>
      </c>
      <c r="E11" s="118">
        <v>7571</v>
      </c>
      <c r="F11" s="118">
        <v>9570</v>
      </c>
      <c r="G11" s="118">
        <v>11956</v>
      </c>
      <c r="H11" s="118">
        <v>13392</v>
      </c>
      <c r="I11" s="118">
        <v>15099</v>
      </c>
      <c r="J11" s="118">
        <v>15788</v>
      </c>
      <c r="K11" s="179">
        <v>15.83365875447913</v>
      </c>
    </row>
    <row r="12" spans="1:11" ht="12.75">
      <c r="A12" s="117" t="s">
        <v>102</v>
      </c>
      <c r="B12" s="118">
        <v>1569</v>
      </c>
      <c r="C12" s="118">
        <v>5988</v>
      </c>
      <c r="D12" s="118">
        <v>7765</v>
      </c>
      <c r="E12" s="118">
        <v>9350</v>
      </c>
      <c r="F12" s="118">
        <v>11574</v>
      </c>
      <c r="G12" s="118">
        <v>14494</v>
      </c>
      <c r="H12" s="118">
        <v>17185</v>
      </c>
      <c r="I12" s="118">
        <v>20229</v>
      </c>
      <c r="J12" s="118">
        <v>23159</v>
      </c>
      <c r="K12" s="179">
        <v>19.889635101474635</v>
      </c>
    </row>
    <row r="13" spans="1:11" ht="12.75">
      <c r="A13" s="113" t="s">
        <v>103</v>
      </c>
      <c r="B13" s="119">
        <f>B4+B8</f>
        <v>95081</v>
      </c>
      <c r="C13" s="119">
        <v>133838</v>
      </c>
      <c r="D13" s="119">
        <v>151523</v>
      </c>
      <c r="E13" s="119">
        <v>155361</v>
      </c>
      <c r="F13" s="119">
        <v>162016</v>
      </c>
      <c r="G13" s="119">
        <v>174673</v>
      </c>
      <c r="H13" s="119">
        <v>187490</v>
      </c>
      <c r="I13" s="119">
        <v>201388</v>
      </c>
      <c r="J13" s="119">
        <f>J4+J8</f>
        <v>210395</v>
      </c>
      <c r="K13" s="178">
        <v>6.252383555402297</v>
      </c>
    </row>
    <row r="14" spans="1:11" ht="12.75">
      <c r="A14" s="180" t="s">
        <v>104</v>
      </c>
      <c r="B14" s="181"/>
      <c r="C14" s="181"/>
      <c r="D14" s="181"/>
      <c r="E14" s="182">
        <v>75.84528935833316</v>
      </c>
      <c r="F14" s="182">
        <v>88.68568536440846</v>
      </c>
      <c r="G14" s="182">
        <v>92.27356259982939</v>
      </c>
      <c r="H14" s="182">
        <v>94.04821590484825</v>
      </c>
      <c r="I14" s="182">
        <v>95.98039605140326</v>
      </c>
      <c r="J14" s="182">
        <v>100</v>
      </c>
      <c r="K14" s="183"/>
    </row>
    <row r="15" spans="1:11" ht="12.75">
      <c r="A15" s="201" t="s">
        <v>105</v>
      </c>
      <c r="B15" s="201"/>
      <c r="C15" s="201"/>
      <c r="D15" s="201"/>
      <c r="E15" s="201"/>
      <c r="F15" s="201"/>
      <c r="G15" s="201"/>
      <c r="H15" s="201"/>
      <c r="I15" s="201"/>
      <c r="J15" s="201"/>
      <c r="K15" s="201"/>
    </row>
    <row r="16" spans="1:11" ht="12.75">
      <c r="A16" s="201" t="s">
        <v>106</v>
      </c>
      <c r="B16" s="201"/>
      <c r="C16" s="201"/>
      <c r="D16" s="201"/>
      <c r="E16" s="201"/>
      <c r="F16" s="201"/>
      <c r="G16" s="201"/>
      <c r="H16" s="201"/>
      <c r="I16" s="201"/>
      <c r="J16" s="201"/>
      <c r="K16" s="201"/>
    </row>
    <row r="17" spans="1:11" ht="12.75">
      <c r="A17" s="202" t="s">
        <v>7</v>
      </c>
      <c r="B17" s="202"/>
      <c r="C17" s="202"/>
      <c r="D17" s="202"/>
      <c r="E17" s="202"/>
      <c r="F17" s="202"/>
      <c r="G17" s="202"/>
      <c r="H17" s="202"/>
      <c r="I17" s="202"/>
      <c r="J17" s="202"/>
      <c r="K17" s="202"/>
    </row>
  </sheetData>
  <mergeCells count="3">
    <mergeCell ref="A15:K15"/>
    <mergeCell ref="A16:K16"/>
    <mergeCell ref="A17:K17"/>
  </mergeCells>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33"/>
  <sheetViews>
    <sheetView workbookViewId="0" topLeftCell="A1">
      <selection activeCell="B24" sqref="B24"/>
    </sheetView>
  </sheetViews>
  <sheetFormatPr defaultColWidth="11.421875" defaultRowHeight="12.75"/>
  <cols>
    <col min="1" max="1" width="30.7109375" style="0" customWidth="1"/>
    <col min="5" max="10" width="10.7109375" style="0" customWidth="1"/>
  </cols>
  <sheetData>
    <row r="1" spans="1:9" ht="12.75">
      <c r="A1" s="131" t="s">
        <v>134</v>
      </c>
      <c r="B1" s="122"/>
      <c r="C1" s="122"/>
      <c r="D1" s="123"/>
      <c r="E1" s="123"/>
      <c r="F1" s="123"/>
      <c r="G1" s="123"/>
      <c r="H1" s="123"/>
      <c r="I1" s="123"/>
    </row>
    <row r="2" spans="1:9" ht="13.5" thickBot="1">
      <c r="A2" s="111" t="s">
        <v>110</v>
      </c>
      <c r="B2" s="123"/>
      <c r="C2" s="123"/>
      <c r="D2" s="123"/>
      <c r="E2" s="123"/>
      <c r="F2" s="123"/>
      <c r="G2" s="123"/>
      <c r="H2" s="123"/>
      <c r="I2" s="123"/>
    </row>
    <row r="3" spans="1:9" ht="12.75" customHeight="1" thickTop="1">
      <c r="A3" s="132"/>
      <c r="B3" s="145">
        <v>2000</v>
      </c>
      <c r="C3" s="145">
        <v>2004</v>
      </c>
      <c r="D3" s="145">
        <v>2005</v>
      </c>
      <c r="E3" s="145">
        <v>2006</v>
      </c>
      <c r="F3" s="145">
        <v>2007</v>
      </c>
      <c r="G3" s="145">
        <v>2008</v>
      </c>
      <c r="H3" s="145">
        <v>2009</v>
      </c>
      <c r="I3" s="146">
        <v>2010</v>
      </c>
    </row>
    <row r="4" spans="1:9" ht="12.75" customHeight="1">
      <c r="A4" s="124" t="s">
        <v>123</v>
      </c>
      <c r="B4" s="125">
        <v>95081</v>
      </c>
      <c r="C4" s="125">
        <v>133838</v>
      </c>
      <c r="D4" s="125">
        <v>151523</v>
      </c>
      <c r="E4" s="125">
        <v>155361</v>
      </c>
      <c r="F4" s="125">
        <v>162016</v>
      </c>
      <c r="G4" s="125">
        <v>174673</v>
      </c>
      <c r="H4" s="125">
        <v>187490</v>
      </c>
      <c r="I4" s="125">
        <v>201388</v>
      </c>
    </row>
    <row r="5" spans="1:9" ht="12.75" customHeight="1">
      <c r="A5" s="124" t="s">
        <v>124</v>
      </c>
      <c r="B5" s="125">
        <v>6732</v>
      </c>
      <c r="C5" s="125">
        <v>6922</v>
      </c>
      <c r="D5" s="125">
        <v>6182</v>
      </c>
      <c r="E5" s="125">
        <v>6097</v>
      </c>
      <c r="F5" s="125">
        <v>6640</v>
      </c>
      <c r="G5" s="125">
        <v>6313</v>
      </c>
      <c r="H5" s="125">
        <v>6936</v>
      </c>
      <c r="I5" s="125">
        <v>7192</v>
      </c>
    </row>
    <row r="6" spans="1:9" ht="12.75" customHeight="1">
      <c r="A6" s="124" t="s">
        <v>125</v>
      </c>
      <c r="B6" s="125">
        <v>70905</v>
      </c>
      <c r="C6" s="125">
        <v>70219</v>
      </c>
      <c r="D6" s="125">
        <v>70158</v>
      </c>
      <c r="E6" s="125">
        <v>70854</v>
      </c>
      <c r="F6" s="125">
        <v>69773</v>
      </c>
      <c r="G6" s="125">
        <v>69191</v>
      </c>
      <c r="H6" s="125">
        <v>67909</v>
      </c>
      <c r="I6" s="125">
        <v>70920</v>
      </c>
    </row>
    <row r="7" spans="1:9" ht="12.75" customHeight="1">
      <c r="A7" s="126" t="s">
        <v>126</v>
      </c>
      <c r="B7" s="127">
        <f>SUM(B5:B6)</f>
        <v>77637</v>
      </c>
      <c r="C7" s="127">
        <v>77141</v>
      </c>
      <c r="D7" s="127">
        <v>76340</v>
      </c>
      <c r="E7" s="127">
        <v>76951</v>
      </c>
      <c r="F7" s="127">
        <v>76413</v>
      </c>
      <c r="G7" s="127">
        <v>75504</v>
      </c>
      <c r="H7" s="127">
        <v>74845</v>
      </c>
      <c r="I7" s="127">
        <f>SUM(I5:I6)</f>
        <v>78112</v>
      </c>
    </row>
    <row r="8" spans="1:9" ht="12.75" customHeight="1">
      <c r="A8" s="128" t="s">
        <v>127</v>
      </c>
      <c r="B8" s="125" t="s">
        <v>101</v>
      </c>
      <c r="C8" s="125" t="s">
        <v>101</v>
      </c>
      <c r="D8" s="125" t="s">
        <v>101</v>
      </c>
      <c r="E8" s="125" t="s">
        <v>101</v>
      </c>
      <c r="F8" s="125" t="s">
        <v>101</v>
      </c>
      <c r="G8" s="125">
        <v>6209</v>
      </c>
      <c r="H8" s="125">
        <v>6763</v>
      </c>
      <c r="I8" s="125">
        <v>6626</v>
      </c>
    </row>
    <row r="9" spans="1:9" ht="12.75" customHeight="1">
      <c r="A9" s="133" t="s">
        <v>128</v>
      </c>
      <c r="B9" s="134">
        <f>B4+B7</f>
        <v>172718</v>
      </c>
      <c r="C9" s="134">
        <v>210979</v>
      </c>
      <c r="D9" s="134">
        <v>227863</v>
      </c>
      <c r="E9" s="134">
        <v>232312</v>
      </c>
      <c r="F9" s="134">
        <v>238429</v>
      </c>
      <c r="G9" s="134">
        <v>243968</v>
      </c>
      <c r="H9" s="134">
        <v>255572</v>
      </c>
      <c r="I9" s="135">
        <f>I4+I7-I8</f>
        <v>272874</v>
      </c>
    </row>
    <row r="10" spans="1:9" ht="12.75" customHeight="1">
      <c r="A10" s="129" t="s">
        <v>129</v>
      </c>
      <c r="B10" s="130">
        <f aca="true" t="shared" si="0" ref="B10:I10">B4/(B9)</f>
        <v>0.5504985004458134</v>
      </c>
      <c r="C10" s="130">
        <f t="shared" si="0"/>
        <v>0.63436645353329</v>
      </c>
      <c r="D10" s="130">
        <f t="shared" si="0"/>
        <v>0.6649741291916634</v>
      </c>
      <c r="E10" s="130">
        <f t="shared" si="0"/>
        <v>0.6687601157064638</v>
      </c>
      <c r="F10" s="130">
        <f t="shared" si="0"/>
        <v>0.679514656354722</v>
      </c>
      <c r="G10" s="130">
        <f t="shared" si="0"/>
        <v>0.7159668481112277</v>
      </c>
      <c r="H10" s="130">
        <f t="shared" si="0"/>
        <v>0.7336093155744761</v>
      </c>
      <c r="I10" s="130">
        <f t="shared" si="0"/>
        <v>0.7380256088890843</v>
      </c>
    </row>
    <row r="11" spans="1:9" ht="24.75" customHeight="1">
      <c r="A11" s="192" t="s">
        <v>130</v>
      </c>
      <c r="B11" s="193">
        <f aca="true" t="shared" si="1" ref="B11:I11">100%-B10</f>
        <v>0.4495014995541866</v>
      </c>
      <c r="C11" s="193">
        <f t="shared" si="1"/>
        <v>0.36563354646671</v>
      </c>
      <c r="D11" s="193">
        <f t="shared" si="1"/>
        <v>0.33502587080833657</v>
      </c>
      <c r="E11" s="193">
        <f t="shared" si="1"/>
        <v>0.33123988429353624</v>
      </c>
      <c r="F11" s="193">
        <f t="shared" si="1"/>
        <v>0.32048534364527803</v>
      </c>
      <c r="G11" s="193">
        <f t="shared" si="1"/>
        <v>0.2840331518887723</v>
      </c>
      <c r="H11" s="193">
        <f t="shared" si="1"/>
        <v>0.26639068442552394</v>
      </c>
      <c r="I11" s="193">
        <f t="shared" si="1"/>
        <v>0.2619743911109157</v>
      </c>
    </row>
    <row r="12" spans="1:9" ht="12.75">
      <c r="A12" s="124" t="s">
        <v>131</v>
      </c>
      <c r="B12" s="124"/>
      <c r="C12" s="124"/>
      <c r="D12" s="124"/>
      <c r="E12" s="124"/>
      <c r="F12" s="124"/>
      <c r="G12" s="124"/>
      <c r="H12" s="124"/>
      <c r="I12" s="124"/>
    </row>
    <row r="13" spans="1:9" ht="12.75">
      <c r="A13" s="248" t="s">
        <v>132</v>
      </c>
      <c r="B13" s="248"/>
      <c r="C13" s="248"/>
      <c r="D13" s="248"/>
      <c r="E13" s="248"/>
      <c r="F13" s="248"/>
      <c r="G13" s="248"/>
      <c r="H13" s="248"/>
      <c r="I13" s="248"/>
    </row>
    <row r="14" spans="1:9" ht="12.75">
      <c r="A14" s="249" t="s">
        <v>133</v>
      </c>
      <c r="B14" s="249"/>
      <c r="C14" s="249"/>
      <c r="D14" s="249"/>
      <c r="E14" s="249"/>
      <c r="F14" s="249"/>
      <c r="G14" s="249"/>
      <c r="H14" s="249"/>
      <c r="I14" s="249"/>
    </row>
    <row r="15" spans="1:9" ht="12.75">
      <c r="A15" s="203" t="s">
        <v>7</v>
      </c>
      <c r="B15" s="203"/>
      <c r="C15" s="203"/>
      <c r="D15" s="203"/>
      <c r="E15" s="203"/>
      <c r="F15" s="203"/>
      <c r="G15" s="203"/>
      <c r="H15" s="203"/>
      <c r="I15" s="203"/>
    </row>
    <row r="16" spans="1:9" ht="12.75">
      <c r="A16" s="136"/>
      <c r="B16" s="136"/>
      <c r="C16" s="136"/>
      <c r="D16" s="136"/>
      <c r="E16" s="136"/>
      <c r="F16" s="136"/>
      <c r="G16" s="136"/>
      <c r="H16" s="136"/>
      <c r="I16" s="136"/>
    </row>
    <row r="17" spans="1:9" ht="12.75">
      <c r="A17" s="194" t="s">
        <v>146</v>
      </c>
      <c r="B17" s="137"/>
      <c r="C17" s="137"/>
      <c r="D17" s="137"/>
      <c r="E17" s="137"/>
      <c r="F17" s="137"/>
      <c r="G17" s="137"/>
      <c r="H17" s="137"/>
      <c r="I17" s="136"/>
    </row>
    <row r="18" spans="1:9" ht="13.5" thickBot="1">
      <c r="A18" s="137" t="s">
        <v>53</v>
      </c>
      <c r="B18" s="137"/>
      <c r="C18" s="137"/>
      <c r="D18" s="137"/>
      <c r="E18" s="137"/>
      <c r="F18" s="137"/>
      <c r="G18" s="137"/>
      <c r="H18" s="137"/>
      <c r="I18" s="136"/>
    </row>
    <row r="19" spans="1:9" ht="34.5" thickTop="1">
      <c r="A19" s="138"/>
      <c r="B19" s="139" t="s">
        <v>125</v>
      </c>
      <c r="C19" s="139" t="s">
        <v>135</v>
      </c>
      <c r="D19" s="139" t="s">
        <v>124</v>
      </c>
      <c r="E19" s="139" t="s">
        <v>135</v>
      </c>
      <c r="F19" s="140" t="s">
        <v>0</v>
      </c>
      <c r="G19" s="141"/>
      <c r="H19" s="141"/>
      <c r="I19" s="136"/>
    </row>
    <row r="20" spans="1:9" ht="12.75">
      <c r="A20" s="137" t="s">
        <v>37</v>
      </c>
      <c r="B20" s="142">
        <v>36171</v>
      </c>
      <c r="C20" s="142">
        <v>54.1077038145101</v>
      </c>
      <c r="D20" s="142">
        <v>416</v>
      </c>
      <c r="E20" s="142">
        <v>8.973252804141502</v>
      </c>
      <c r="F20" s="142">
        <v>36587</v>
      </c>
      <c r="G20" s="143"/>
      <c r="H20" s="137"/>
      <c r="I20" s="136"/>
    </row>
    <row r="21" spans="1:9" ht="12.75">
      <c r="A21" s="137" t="s">
        <v>136</v>
      </c>
      <c r="B21" s="142">
        <v>14879</v>
      </c>
      <c r="C21" s="142">
        <v>22.25729244577412</v>
      </c>
      <c r="D21" s="142">
        <v>1889</v>
      </c>
      <c r="E21" s="142">
        <v>40.746333045729074</v>
      </c>
      <c r="F21" s="142">
        <v>16768</v>
      </c>
      <c r="G21" s="143"/>
      <c r="H21" s="137"/>
      <c r="I21" s="136"/>
    </row>
    <row r="22" spans="1:9" ht="12.75">
      <c r="A22" s="137" t="s">
        <v>38</v>
      </c>
      <c r="B22" s="142">
        <v>1087</v>
      </c>
      <c r="C22" s="142">
        <v>1.6260284218399403</v>
      </c>
      <c r="D22" s="142">
        <v>137</v>
      </c>
      <c r="E22" s="142">
        <v>2.9551337359792926</v>
      </c>
      <c r="F22" s="142">
        <v>1224</v>
      </c>
      <c r="G22" s="143"/>
      <c r="H22" s="137"/>
      <c r="I22" s="136"/>
    </row>
    <row r="23" spans="1:9" ht="12.75">
      <c r="A23" s="137" t="s">
        <v>39</v>
      </c>
      <c r="B23" s="142">
        <v>2751</v>
      </c>
      <c r="C23" s="142">
        <v>4.115183246073299</v>
      </c>
      <c r="D23" s="142">
        <v>5</v>
      </c>
      <c r="E23" s="142">
        <v>0.10785159620362382</v>
      </c>
      <c r="F23" s="142">
        <v>2756</v>
      </c>
      <c r="G23" s="143"/>
      <c r="H23" s="137"/>
      <c r="I23" s="136"/>
    </row>
    <row r="24" spans="1:9" ht="12.75">
      <c r="A24" s="137" t="s">
        <v>40</v>
      </c>
      <c r="B24" s="142">
        <v>779</v>
      </c>
      <c r="C24" s="142">
        <v>1.1652954375467464</v>
      </c>
      <c r="D24" s="142">
        <v>3</v>
      </c>
      <c r="E24" s="142">
        <v>0.06471095772217428</v>
      </c>
      <c r="F24" s="142">
        <v>782</v>
      </c>
      <c r="G24" s="143"/>
      <c r="H24" s="137"/>
      <c r="I24" s="136"/>
    </row>
    <row r="25" spans="1:9" ht="12.75">
      <c r="A25" s="137" t="s">
        <v>41</v>
      </c>
      <c r="B25" s="142">
        <v>3347</v>
      </c>
      <c r="C25" s="142">
        <v>5.006731488406881</v>
      </c>
      <c r="D25" s="142">
        <v>538</v>
      </c>
      <c r="E25" s="142">
        <v>11.604831751509922</v>
      </c>
      <c r="F25" s="142">
        <v>3885</v>
      </c>
      <c r="G25" s="143"/>
      <c r="H25" s="137"/>
      <c r="I25" s="136"/>
    </row>
    <row r="26" spans="1:9" ht="12.75">
      <c r="A26" s="137" t="s">
        <v>42</v>
      </c>
      <c r="B26" s="142">
        <v>80</v>
      </c>
      <c r="C26" s="142">
        <v>0.11967090501121916</v>
      </c>
      <c r="D26" s="142">
        <v>490</v>
      </c>
      <c r="E26" s="142">
        <v>10.569456427955133</v>
      </c>
      <c r="F26" s="142">
        <v>570</v>
      </c>
      <c r="G26" s="143"/>
      <c r="H26" s="137"/>
      <c r="I26" s="136"/>
    </row>
    <row r="27" spans="1:9" ht="12.75">
      <c r="A27" s="137" t="s">
        <v>43</v>
      </c>
      <c r="B27" s="142">
        <v>5403</v>
      </c>
      <c r="C27" s="142">
        <v>8.082273747195213</v>
      </c>
      <c r="D27" s="142">
        <v>491</v>
      </c>
      <c r="E27" s="142">
        <v>10.591026747195858</v>
      </c>
      <c r="F27" s="142">
        <v>5894</v>
      </c>
      <c r="G27" s="143"/>
      <c r="H27" s="137"/>
      <c r="I27" s="136"/>
    </row>
    <row r="28" spans="1:9" ht="12.75">
      <c r="A28" s="137" t="s">
        <v>36</v>
      </c>
      <c r="B28" s="142">
        <v>1443</v>
      </c>
      <c r="C28" s="142">
        <v>2.1585639491398654</v>
      </c>
      <c r="D28" s="142">
        <v>603</v>
      </c>
      <c r="E28" s="142">
        <v>13.00690250215703</v>
      </c>
      <c r="F28" s="142">
        <v>2046</v>
      </c>
      <c r="G28" s="143"/>
      <c r="H28" s="137"/>
      <c r="I28" s="136"/>
    </row>
    <row r="29" spans="1:9" ht="12.75">
      <c r="A29" s="137" t="s">
        <v>137</v>
      </c>
      <c r="B29" s="142">
        <v>910</v>
      </c>
      <c r="C29" s="142">
        <v>1.3612565445026177</v>
      </c>
      <c r="D29" s="142">
        <v>64</v>
      </c>
      <c r="E29" s="142">
        <v>1.380500431406385</v>
      </c>
      <c r="F29" s="142">
        <v>974</v>
      </c>
      <c r="G29" s="143"/>
      <c r="H29" s="137"/>
      <c r="I29" s="136"/>
    </row>
    <row r="30" spans="1:9" ht="12.75">
      <c r="A30" s="195" t="s">
        <v>0</v>
      </c>
      <c r="B30" s="196">
        <v>66850</v>
      </c>
      <c r="C30" s="196">
        <v>100</v>
      </c>
      <c r="D30" s="196">
        <v>4636</v>
      </c>
      <c r="E30" s="196">
        <v>100</v>
      </c>
      <c r="F30" s="197">
        <v>71486</v>
      </c>
      <c r="G30" s="143"/>
      <c r="H30" s="137"/>
      <c r="I30" s="136"/>
    </row>
    <row r="31" spans="1:9" ht="12.75">
      <c r="A31" s="250" t="s">
        <v>138</v>
      </c>
      <c r="B31" s="251"/>
      <c r="C31" s="251"/>
      <c r="D31" s="251"/>
      <c r="E31" s="251"/>
      <c r="F31" s="251"/>
      <c r="G31" s="144"/>
      <c r="H31" s="144"/>
      <c r="I31" s="136"/>
    </row>
    <row r="32" spans="1:9" ht="12.75">
      <c r="A32" s="251"/>
      <c r="B32" s="251"/>
      <c r="C32" s="251"/>
      <c r="D32" s="251"/>
      <c r="E32" s="251"/>
      <c r="F32" s="251"/>
      <c r="G32" s="144"/>
      <c r="H32" s="144"/>
      <c r="I32" s="136"/>
    </row>
    <row r="33" spans="1:9" ht="12.75">
      <c r="A33" s="203" t="s">
        <v>7</v>
      </c>
      <c r="B33" s="203"/>
      <c r="C33" s="203"/>
      <c r="D33" s="203"/>
      <c r="E33" s="203"/>
      <c r="F33" s="203"/>
      <c r="G33" s="137"/>
      <c r="H33" s="137"/>
      <c r="I33" s="136"/>
    </row>
  </sheetData>
  <mergeCells count="5">
    <mergeCell ref="A33:F33"/>
    <mergeCell ref="A13:I13"/>
    <mergeCell ref="A14:I14"/>
    <mergeCell ref="A15:I15"/>
    <mergeCell ref="A31:F32"/>
  </mergeCells>
  <printOptions/>
  <pageMargins left="0.75" right="0.75" top="1" bottom="1"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G51"/>
  <sheetViews>
    <sheetView workbookViewId="0" topLeftCell="A1">
      <selection activeCell="C15" sqref="C15"/>
    </sheetView>
  </sheetViews>
  <sheetFormatPr defaultColWidth="11.421875" defaultRowHeight="12.75"/>
  <cols>
    <col min="1" max="1" width="8.57421875" style="77" customWidth="1"/>
    <col min="2" max="2" width="10.00390625" style="74" customWidth="1"/>
    <col min="3" max="3" width="11.421875" style="74" customWidth="1"/>
    <col min="4" max="4" width="9.7109375" style="75" customWidth="1"/>
    <col min="5" max="5" width="8.57421875" style="74" customWidth="1"/>
    <col min="6" max="6" width="8.421875" style="74" customWidth="1"/>
    <col min="7" max="16384" width="11.421875" style="73" customWidth="1"/>
  </cols>
  <sheetData>
    <row r="1" spans="1:7" ht="11.25">
      <c r="A1" s="252" t="s">
        <v>71</v>
      </c>
      <c r="B1" s="221"/>
      <c r="C1" s="221"/>
      <c r="D1" s="221"/>
      <c r="E1" s="221"/>
      <c r="F1" s="221"/>
      <c r="G1" s="221"/>
    </row>
    <row r="2" spans="1:7" ht="11.25">
      <c r="A2" s="221"/>
      <c r="B2" s="221"/>
      <c r="C2" s="221"/>
      <c r="D2" s="221"/>
      <c r="E2" s="221"/>
      <c r="F2" s="221"/>
      <c r="G2" s="221"/>
    </row>
    <row r="3" ht="11.25">
      <c r="A3" s="77" t="s">
        <v>53</v>
      </c>
    </row>
    <row r="4" ht="11.25">
      <c r="A4" s="78" t="s">
        <v>54</v>
      </c>
    </row>
    <row r="5" spans="1:6" ht="33.75">
      <c r="A5" s="81"/>
      <c r="B5" s="82" t="s">
        <v>51</v>
      </c>
      <c r="C5" s="82" t="s">
        <v>52</v>
      </c>
      <c r="D5" s="83" t="s">
        <v>44</v>
      </c>
      <c r="E5" s="109" t="s">
        <v>72</v>
      </c>
      <c r="F5" s="76"/>
    </row>
    <row r="6" spans="1:6" ht="11.25">
      <c r="A6" s="79" t="s">
        <v>1</v>
      </c>
      <c r="B6" s="101">
        <v>2933</v>
      </c>
      <c r="C6" s="101">
        <v>-197</v>
      </c>
      <c r="D6" s="107">
        <v>0.9370607028753993</v>
      </c>
      <c r="E6" s="104">
        <f aca="true" t="shared" si="0" ref="E6:E23">B6-C6</f>
        <v>3130</v>
      </c>
      <c r="F6" s="102"/>
    </row>
    <row r="7" spans="1:6" ht="12.75">
      <c r="A7" s="79" t="s">
        <v>8</v>
      </c>
      <c r="B7" s="101">
        <v>6651</v>
      </c>
      <c r="C7" s="101">
        <v>-296</v>
      </c>
      <c r="D7" s="107">
        <v>0.9573916798618108</v>
      </c>
      <c r="E7" s="105">
        <f t="shared" si="0"/>
        <v>6947</v>
      </c>
      <c r="F7"/>
    </row>
    <row r="8" spans="1:6" ht="12.75">
      <c r="A8" s="79" t="s">
        <v>9</v>
      </c>
      <c r="B8" s="101">
        <v>10055</v>
      </c>
      <c r="C8" s="101">
        <v>-556</v>
      </c>
      <c r="D8" s="107">
        <v>0.9476015455659221</v>
      </c>
      <c r="E8" s="105">
        <f t="shared" si="0"/>
        <v>10611</v>
      </c>
      <c r="F8"/>
    </row>
    <row r="9" spans="1:6" ht="12.75">
      <c r="A9" s="79" t="s">
        <v>10</v>
      </c>
      <c r="B9" s="101">
        <v>13532</v>
      </c>
      <c r="C9" s="101">
        <v>-1284</v>
      </c>
      <c r="D9" s="107">
        <v>0.9133369330453562</v>
      </c>
      <c r="E9" s="105">
        <f t="shared" si="0"/>
        <v>14816</v>
      </c>
      <c r="F9"/>
    </row>
    <row r="10" spans="1:6" ht="12.75">
      <c r="A10" s="79" t="s">
        <v>11</v>
      </c>
      <c r="B10" s="101">
        <v>14894</v>
      </c>
      <c r="C10" s="101">
        <v>-2538</v>
      </c>
      <c r="D10" s="107">
        <v>0.8544056906837999</v>
      </c>
      <c r="E10" s="105">
        <f t="shared" si="0"/>
        <v>17432</v>
      </c>
      <c r="F10"/>
    </row>
    <row r="11" spans="1:6" ht="12.75">
      <c r="A11" s="79" t="s">
        <v>12</v>
      </c>
      <c r="B11" s="101">
        <v>17548</v>
      </c>
      <c r="C11" s="101">
        <v>-3296</v>
      </c>
      <c r="D11" s="107">
        <v>0.8418729610439455</v>
      </c>
      <c r="E11" s="105">
        <f t="shared" si="0"/>
        <v>20844</v>
      </c>
      <c r="F11"/>
    </row>
    <row r="12" spans="1:6" ht="12.75">
      <c r="A12" s="79" t="s">
        <v>13</v>
      </c>
      <c r="B12" s="101">
        <v>20515</v>
      </c>
      <c r="C12" s="101">
        <v>-4034</v>
      </c>
      <c r="D12" s="107">
        <v>0.8356755876003096</v>
      </c>
      <c r="E12" s="105">
        <f t="shared" si="0"/>
        <v>24549</v>
      </c>
      <c r="F12"/>
    </row>
    <row r="13" spans="1:6" ht="12.75">
      <c r="A13" s="79" t="s">
        <v>14</v>
      </c>
      <c r="B13" s="101">
        <v>21597</v>
      </c>
      <c r="C13" s="101">
        <v>-4757</v>
      </c>
      <c r="D13" s="107">
        <v>0.819496091674888</v>
      </c>
      <c r="E13" s="105">
        <f t="shared" si="0"/>
        <v>26354</v>
      </c>
      <c r="F13"/>
    </row>
    <row r="14" spans="1:6" ht="12.75">
      <c r="A14" s="79" t="s">
        <v>15</v>
      </c>
      <c r="B14" s="101">
        <v>20739</v>
      </c>
      <c r="C14" s="101">
        <v>-5125</v>
      </c>
      <c r="D14" s="107">
        <v>0.8018481286730591</v>
      </c>
      <c r="E14" s="105">
        <f t="shared" si="0"/>
        <v>25864</v>
      </c>
      <c r="F14"/>
    </row>
    <row r="15" spans="1:6" ht="12.75">
      <c r="A15" s="79" t="s">
        <v>16</v>
      </c>
      <c r="B15" s="101">
        <v>17988</v>
      </c>
      <c r="C15" s="101">
        <v>-6240</v>
      </c>
      <c r="D15" s="107">
        <v>0.7424467558197128</v>
      </c>
      <c r="E15" s="105">
        <f t="shared" si="0"/>
        <v>24228</v>
      </c>
      <c r="F15"/>
    </row>
    <row r="16" spans="1:6" ht="12.75">
      <c r="A16" s="79" t="s">
        <v>17</v>
      </c>
      <c r="B16" s="101">
        <v>16047</v>
      </c>
      <c r="C16" s="101">
        <v>-6472</v>
      </c>
      <c r="D16" s="107">
        <v>0.7125982503663573</v>
      </c>
      <c r="E16" s="105">
        <f t="shared" si="0"/>
        <v>22519</v>
      </c>
      <c r="F16"/>
    </row>
    <row r="17" spans="1:6" ht="12.75">
      <c r="A17" s="79" t="s">
        <v>18</v>
      </c>
      <c r="B17" s="101">
        <v>14154</v>
      </c>
      <c r="C17" s="101">
        <v>-6830</v>
      </c>
      <c r="D17" s="107">
        <v>0.6745139153640869</v>
      </c>
      <c r="E17" s="105">
        <f t="shared" si="0"/>
        <v>20984</v>
      </c>
      <c r="F17"/>
    </row>
    <row r="18" spans="1:6" ht="12.75">
      <c r="A18" s="79" t="s">
        <v>6</v>
      </c>
      <c r="B18" s="101">
        <v>10778</v>
      </c>
      <c r="C18" s="101">
        <v>-7094</v>
      </c>
      <c r="D18" s="107">
        <v>0.6030662488809311</v>
      </c>
      <c r="E18" s="105">
        <f t="shared" si="0"/>
        <v>17872</v>
      </c>
      <c r="F18"/>
    </row>
    <row r="19" spans="1:6" ht="12.75">
      <c r="A19" s="79" t="s">
        <v>19</v>
      </c>
      <c r="B19" s="101">
        <v>5586</v>
      </c>
      <c r="C19" s="101">
        <v>-6780</v>
      </c>
      <c r="D19" s="107">
        <v>0.45172246482290146</v>
      </c>
      <c r="E19" s="105">
        <f t="shared" si="0"/>
        <v>12366</v>
      </c>
      <c r="F19"/>
    </row>
    <row r="20" spans="1:6" ht="12.75">
      <c r="A20" s="79" t="s">
        <v>20</v>
      </c>
      <c r="B20" s="101">
        <v>3918</v>
      </c>
      <c r="C20" s="101">
        <v>-6007</v>
      </c>
      <c r="D20" s="107">
        <v>0.39476070528967255</v>
      </c>
      <c r="E20" s="105">
        <f t="shared" si="0"/>
        <v>9925</v>
      </c>
      <c r="F20"/>
    </row>
    <row r="21" spans="1:6" ht="12.75">
      <c r="A21" s="79" t="s">
        <v>21</v>
      </c>
      <c r="B21" s="101">
        <v>2427</v>
      </c>
      <c r="C21" s="101">
        <v>-4789</v>
      </c>
      <c r="D21" s="107">
        <v>0.336335920177384</v>
      </c>
      <c r="E21" s="105">
        <f t="shared" si="0"/>
        <v>7216</v>
      </c>
      <c r="F21"/>
    </row>
    <row r="22" spans="1:6" ht="12.75">
      <c r="A22" s="79" t="s">
        <v>50</v>
      </c>
      <c r="B22" s="101">
        <v>1239</v>
      </c>
      <c r="C22" s="101">
        <v>-3215</v>
      </c>
      <c r="D22" s="107">
        <v>0.27817691962281094</v>
      </c>
      <c r="E22" s="105">
        <f t="shared" si="0"/>
        <v>4454</v>
      </c>
      <c r="F22"/>
    </row>
    <row r="23" spans="1:6" ht="12.75">
      <c r="A23" s="80" t="s">
        <v>49</v>
      </c>
      <c r="B23" s="103">
        <v>787</v>
      </c>
      <c r="C23" s="103">
        <v>-1976</v>
      </c>
      <c r="D23" s="108">
        <v>0.2848353239232718</v>
      </c>
      <c r="E23" s="106">
        <f t="shared" si="0"/>
        <v>2763</v>
      </c>
      <c r="F23"/>
    </row>
    <row r="51" ht="11.25">
      <c r="A51" s="84" t="s">
        <v>7</v>
      </c>
    </row>
  </sheetData>
  <mergeCells count="1">
    <mergeCell ref="A1:G2"/>
  </mergeCells>
  <printOptions/>
  <pageMargins left="0.75" right="0.75" top="1" bottom="1" header="0.4921259845" footer="0.4921259845"/>
  <pageSetup horizontalDpi="1200" verticalDpi="1200" orientation="portrait" paperSize="9" r:id="rId2"/>
  <drawing r:id="rId1"/>
</worksheet>
</file>

<file path=xl/worksheets/sheet12.xml><?xml version="1.0" encoding="utf-8"?>
<worksheet xmlns="http://schemas.openxmlformats.org/spreadsheetml/2006/main" xmlns:r="http://schemas.openxmlformats.org/officeDocument/2006/relationships">
  <dimension ref="A1:H21"/>
  <sheetViews>
    <sheetView workbookViewId="0" topLeftCell="A1">
      <selection activeCell="C27" sqref="C27"/>
    </sheetView>
  </sheetViews>
  <sheetFormatPr defaultColWidth="11.421875" defaultRowHeight="12.75"/>
  <sheetData>
    <row r="1" spans="1:8" ht="15.75" customHeight="1">
      <c r="A1" s="265" t="s">
        <v>73</v>
      </c>
      <c r="B1" s="266"/>
      <c r="C1" s="266"/>
      <c r="D1" s="266"/>
      <c r="E1" s="266"/>
      <c r="F1" s="266"/>
      <c r="G1" s="266"/>
      <c r="H1" s="267"/>
    </row>
    <row r="2" spans="1:8" ht="39.75" customHeight="1">
      <c r="A2" s="259" t="s">
        <v>74</v>
      </c>
      <c r="B2" s="260"/>
      <c r="C2" s="260"/>
      <c r="D2" s="260"/>
      <c r="E2" s="260"/>
      <c r="F2" s="260"/>
      <c r="G2" s="260"/>
      <c r="H2" s="261"/>
    </row>
    <row r="3" spans="1:8" ht="54.75" customHeight="1">
      <c r="A3" s="227" t="s">
        <v>75</v>
      </c>
      <c r="B3" s="228"/>
      <c r="C3" s="228"/>
      <c r="D3" s="228"/>
      <c r="E3" s="228"/>
      <c r="F3" s="228"/>
      <c r="G3" s="228"/>
      <c r="H3" s="229"/>
    </row>
    <row r="4" spans="1:8" ht="24.75" customHeight="1">
      <c r="A4" s="227" t="s">
        <v>76</v>
      </c>
      <c r="B4" s="228"/>
      <c r="C4" s="228"/>
      <c r="D4" s="228"/>
      <c r="E4" s="228"/>
      <c r="F4" s="228"/>
      <c r="G4" s="228"/>
      <c r="H4" s="229"/>
    </row>
    <row r="5" spans="1:8" ht="24.75" customHeight="1">
      <c r="A5" s="227" t="s">
        <v>77</v>
      </c>
      <c r="B5" s="228"/>
      <c r="C5" s="228"/>
      <c r="D5" s="228"/>
      <c r="E5" s="228"/>
      <c r="F5" s="228"/>
      <c r="G5" s="228"/>
      <c r="H5" s="229"/>
    </row>
    <row r="6" spans="1:8" ht="54.75" customHeight="1">
      <c r="A6" s="245" t="s">
        <v>78</v>
      </c>
      <c r="B6" s="246"/>
      <c r="C6" s="246"/>
      <c r="D6" s="246"/>
      <c r="E6" s="246"/>
      <c r="F6" s="246"/>
      <c r="G6" s="246"/>
      <c r="H6" s="247"/>
    </row>
    <row r="7" spans="1:8" ht="79.5" customHeight="1">
      <c r="A7" s="259" t="s">
        <v>79</v>
      </c>
      <c r="B7" s="260"/>
      <c r="C7" s="260"/>
      <c r="D7" s="260"/>
      <c r="E7" s="260"/>
      <c r="F7" s="260"/>
      <c r="G7" s="260"/>
      <c r="H7" s="261"/>
    </row>
    <row r="8" spans="1:8" ht="79.5" customHeight="1">
      <c r="A8" s="262" t="s">
        <v>80</v>
      </c>
      <c r="B8" s="263"/>
      <c r="C8" s="263"/>
      <c r="D8" s="263"/>
      <c r="E8" s="263"/>
      <c r="F8" s="263"/>
      <c r="G8" s="263"/>
      <c r="H8" s="264"/>
    </row>
    <row r="9" spans="1:8" ht="24.75" customHeight="1">
      <c r="A9" s="227" t="s">
        <v>81</v>
      </c>
      <c r="B9" s="228"/>
      <c r="C9" s="228"/>
      <c r="D9" s="228"/>
      <c r="E9" s="228"/>
      <c r="F9" s="228"/>
      <c r="G9" s="228"/>
      <c r="H9" s="229"/>
    </row>
    <row r="10" spans="1:8" ht="90" customHeight="1">
      <c r="A10" s="227" t="s">
        <v>82</v>
      </c>
      <c r="B10" s="228"/>
      <c r="C10" s="228"/>
      <c r="D10" s="228"/>
      <c r="E10" s="228"/>
      <c r="F10" s="228"/>
      <c r="G10" s="228"/>
      <c r="H10" s="229"/>
    </row>
    <row r="11" spans="1:8" ht="54.75" customHeight="1">
      <c r="A11" s="245" t="s">
        <v>83</v>
      </c>
      <c r="B11" s="246"/>
      <c r="C11" s="246"/>
      <c r="D11" s="246"/>
      <c r="E11" s="246"/>
      <c r="F11" s="246"/>
      <c r="G11" s="246"/>
      <c r="H11" s="247"/>
    </row>
    <row r="12" spans="1:8" ht="12.75">
      <c r="A12" s="256" t="s">
        <v>84</v>
      </c>
      <c r="B12" s="257"/>
      <c r="C12" s="257"/>
      <c r="D12" s="257"/>
      <c r="E12" s="257"/>
      <c r="F12" s="257"/>
      <c r="G12" s="257"/>
      <c r="H12" s="258"/>
    </row>
    <row r="13" spans="1:8" ht="24.75" customHeight="1">
      <c r="A13" s="227" t="s">
        <v>85</v>
      </c>
      <c r="B13" s="228"/>
      <c r="C13" s="228"/>
      <c r="D13" s="228"/>
      <c r="E13" s="228"/>
      <c r="F13" s="228"/>
      <c r="G13" s="228"/>
      <c r="H13" s="229"/>
    </row>
    <row r="14" spans="1:8" ht="12.75" customHeight="1">
      <c r="A14" s="227" t="s">
        <v>86</v>
      </c>
      <c r="B14" s="228"/>
      <c r="C14" s="228"/>
      <c r="D14" s="228"/>
      <c r="E14" s="228"/>
      <c r="F14" s="228"/>
      <c r="G14" s="228"/>
      <c r="H14" s="229"/>
    </row>
    <row r="15" spans="1:8" ht="24.75" customHeight="1">
      <c r="A15" s="227" t="s">
        <v>87</v>
      </c>
      <c r="B15" s="228"/>
      <c r="C15" s="228"/>
      <c r="D15" s="228"/>
      <c r="E15" s="228"/>
      <c r="F15" s="228"/>
      <c r="G15" s="228"/>
      <c r="H15" s="229"/>
    </row>
    <row r="16" spans="1:8" ht="12.75" customHeight="1">
      <c r="A16" s="253" t="s">
        <v>88</v>
      </c>
      <c r="B16" s="254"/>
      <c r="C16" s="254"/>
      <c r="D16" s="254"/>
      <c r="E16" s="254"/>
      <c r="F16" s="254"/>
      <c r="G16" s="254"/>
      <c r="H16" s="255"/>
    </row>
    <row r="17" spans="1:8" ht="12.75" customHeight="1">
      <c r="A17" s="253" t="s">
        <v>89</v>
      </c>
      <c r="B17" s="254"/>
      <c r="C17" s="254"/>
      <c r="D17" s="254"/>
      <c r="E17" s="254"/>
      <c r="F17" s="254"/>
      <c r="G17" s="254"/>
      <c r="H17" s="255"/>
    </row>
    <row r="18" spans="1:8" ht="12.75" customHeight="1">
      <c r="A18" s="227" t="s">
        <v>90</v>
      </c>
      <c r="B18" s="228"/>
      <c r="C18" s="228"/>
      <c r="D18" s="228"/>
      <c r="E18" s="228"/>
      <c r="F18" s="228"/>
      <c r="G18" s="228"/>
      <c r="H18" s="229"/>
    </row>
    <row r="19" spans="1:8" ht="24.75" customHeight="1">
      <c r="A19" s="227" t="s">
        <v>91</v>
      </c>
      <c r="B19" s="228"/>
      <c r="C19" s="228"/>
      <c r="D19" s="228"/>
      <c r="E19" s="228"/>
      <c r="F19" s="228"/>
      <c r="G19" s="228"/>
      <c r="H19" s="229"/>
    </row>
    <row r="20" spans="1:8" ht="12.75" customHeight="1">
      <c r="A20" s="227" t="s">
        <v>92</v>
      </c>
      <c r="B20" s="228"/>
      <c r="C20" s="228"/>
      <c r="D20" s="228"/>
      <c r="E20" s="228"/>
      <c r="F20" s="228"/>
      <c r="G20" s="228"/>
      <c r="H20" s="229"/>
    </row>
    <row r="21" spans="1:8" ht="12.75" customHeight="1">
      <c r="A21" s="245" t="s">
        <v>93</v>
      </c>
      <c r="B21" s="246"/>
      <c r="C21" s="246"/>
      <c r="D21" s="246"/>
      <c r="E21" s="246"/>
      <c r="F21" s="246"/>
      <c r="G21" s="246"/>
      <c r="H21" s="247"/>
    </row>
  </sheetData>
  <mergeCells count="21">
    <mergeCell ref="A1:H1"/>
    <mergeCell ref="A2:H2"/>
    <mergeCell ref="A3:H3"/>
    <mergeCell ref="A4:H4"/>
    <mergeCell ref="A5:H5"/>
    <mergeCell ref="A6:H6"/>
    <mergeCell ref="A7:H7"/>
    <mergeCell ref="A8:H8"/>
    <mergeCell ref="A9:H9"/>
    <mergeCell ref="A10:H10"/>
    <mergeCell ref="A11:H11"/>
    <mergeCell ref="A12:H12"/>
    <mergeCell ref="A13:H13"/>
    <mergeCell ref="A14:H14"/>
    <mergeCell ref="A15:H15"/>
    <mergeCell ref="A16:H16"/>
    <mergeCell ref="A21:H21"/>
    <mergeCell ref="A17:H17"/>
    <mergeCell ref="A18:H18"/>
    <mergeCell ref="A19:H19"/>
    <mergeCell ref="A20:H20"/>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58"/>
  <sheetViews>
    <sheetView workbookViewId="0" topLeftCell="A1">
      <selection activeCell="I46" sqref="I46"/>
    </sheetView>
  </sheetViews>
  <sheetFormatPr defaultColWidth="11.421875" defaultRowHeight="12.75"/>
  <cols>
    <col min="1" max="1" width="25.7109375" style="0" customWidth="1"/>
  </cols>
  <sheetData>
    <row r="1" spans="1:8" ht="12.75">
      <c r="A1" s="147" t="s">
        <v>122</v>
      </c>
      <c r="B1" s="148"/>
      <c r="C1" s="148"/>
      <c r="D1" s="148"/>
      <c r="E1" s="148"/>
      <c r="F1" s="136"/>
      <c r="G1" s="136"/>
      <c r="H1" s="136"/>
    </row>
    <row r="2" spans="1:8" ht="13.5" thickBot="1">
      <c r="A2" s="149" t="s">
        <v>94</v>
      </c>
      <c r="B2" s="148"/>
      <c r="C2" s="148"/>
      <c r="D2" s="148"/>
      <c r="E2" s="148"/>
      <c r="F2" s="136"/>
      <c r="G2" s="136"/>
      <c r="H2" s="136"/>
    </row>
    <row r="3" spans="1:8" ht="13.5" thickTop="1">
      <c r="A3" s="150"/>
      <c r="B3" s="151" t="s">
        <v>34</v>
      </c>
      <c r="C3" s="151" t="s">
        <v>35</v>
      </c>
      <c r="D3" s="152" t="s">
        <v>107</v>
      </c>
      <c r="E3" s="148"/>
      <c r="F3" s="136"/>
      <c r="G3" s="136"/>
      <c r="H3" s="136"/>
    </row>
    <row r="4" spans="1:8" ht="12.75">
      <c r="A4" s="153" t="s">
        <v>108</v>
      </c>
      <c r="B4" s="154">
        <v>34317</v>
      </c>
      <c r="C4" s="154">
        <v>32997</v>
      </c>
      <c r="D4" s="154">
        <v>67314</v>
      </c>
      <c r="E4" s="148"/>
      <c r="F4" s="136"/>
      <c r="G4" s="136"/>
      <c r="H4" s="136"/>
    </row>
    <row r="5" spans="1:8" ht="12.75">
      <c r="A5" s="155" t="s">
        <v>38</v>
      </c>
      <c r="B5" s="156">
        <v>14149</v>
      </c>
      <c r="C5" s="156">
        <v>15543</v>
      </c>
      <c r="D5" s="156">
        <v>29692</v>
      </c>
      <c r="E5" s="148"/>
      <c r="F5" s="136"/>
      <c r="G5" s="136"/>
      <c r="H5" s="136"/>
    </row>
    <row r="6" spans="1:8" ht="12.75">
      <c r="A6" s="155" t="s">
        <v>39</v>
      </c>
      <c r="B6" s="156">
        <v>3994</v>
      </c>
      <c r="C6" s="156">
        <v>3465</v>
      </c>
      <c r="D6" s="156">
        <v>7459</v>
      </c>
      <c r="E6" s="148"/>
      <c r="F6" s="136"/>
      <c r="G6" s="136"/>
      <c r="H6" s="136"/>
    </row>
    <row r="7" spans="1:8" ht="12.75">
      <c r="A7" s="155" t="s">
        <v>40</v>
      </c>
      <c r="B7" s="156">
        <v>2444</v>
      </c>
      <c r="C7" s="156">
        <v>2277</v>
      </c>
      <c r="D7" s="156">
        <v>4721</v>
      </c>
      <c r="E7" s="148"/>
      <c r="F7" s="136"/>
      <c r="G7" s="136"/>
      <c r="H7" s="136"/>
    </row>
    <row r="8" spans="1:8" ht="12.75">
      <c r="A8" s="155" t="s">
        <v>42</v>
      </c>
      <c r="B8" s="156">
        <v>2283</v>
      </c>
      <c r="C8" s="156">
        <v>1438</v>
      </c>
      <c r="D8" s="156">
        <v>3721</v>
      </c>
      <c r="E8" s="148"/>
      <c r="F8" s="136"/>
      <c r="G8" s="136"/>
      <c r="H8" s="136"/>
    </row>
    <row r="9" spans="1:8" ht="12.75">
      <c r="A9" s="155" t="s">
        <v>41</v>
      </c>
      <c r="B9" s="156">
        <v>9746</v>
      </c>
      <c r="C9" s="156">
        <v>9335</v>
      </c>
      <c r="D9" s="156">
        <v>19081</v>
      </c>
      <c r="E9" s="148"/>
      <c r="F9" s="136"/>
      <c r="G9" s="136"/>
      <c r="H9" s="136"/>
    </row>
    <row r="10" spans="1:8" ht="12.75">
      <c r="A10" s="155" t="s">
        <v>36</v>
      </c>
      <c r="B10" s="156">
        <v>1701</v>
      </c>
      <c r="C10" s="157">
        <v>939</v>
      </c>
      <c r="D10" s="156">
        <v>2640</v>
      </c>
      <c r="E10" s="148"/>
      <c r="F10" s="136"/>
      <c r="G10" s="136"/>
      <c r="H10" s="136"/>
    </row>
    <row r="11" spans="1:8" ht="12.75">
      <c r="A11" s="153" t="s">
        <v>109</v>
      </c>
      <c r="B11" s="154">
        <v>96200</v>
      </c>
      <c r="C11" s="154">
        <v>46881</v>
      </c>
      <c r="D11" s="154">
        <v>143081</v>
      </c>
      <c r="E11" s="148"/>
      <c r="F11" s="136"/>
      <c r="G11" s="136"/>
      <c r="H11" s="136"/>
    </row>
    <row r="12" spans="1:8" ht="12.75">
      <c r="A12" s="155" t="s">
        <v>37</v>
      </c>
      <c r="B12" s="156">
        <v>60513</v>
      </c>
      <c r="C12" s="156">
        <v>30145</v>
      </c>
      <c r="D12" s="156">
        <v>90658</v>
      </c>
      <c r="E12" s="148"/>
      <c r="F12" s="136"/>
      <c r="G12" s="136"/>
      <c r="H12" s="136"/>
    </row>
    <row r="13" spans="1:8" ht="12.75">
      <c r="A13" s="155" t="s">
        <v>46</v>
      </c>
      <c r="B13" s="156">
        <v>27192</v>
      </c>
      <c r="C13" s="156">
        <v>13580</v>
      </c>
      <c r="D13" s="156">
        <v>40772</v>
      </c>
      <c r="E13" s="148"/>
      <c r="F13" s="136"/>
      <c r="G13" s="136"/>
      <c r="H13" s="136"/>
    </row>
    <row r="14" spans="1:8" ht="12.75">
      <c r="A14" s="155" t="s">
        <v>45</v>
      </c>
      <c r="B14" s="156">
        <v>8495</v>
      </c>
      <c r="C14" s="156">
        <v>3156</v>
      </c>
      <c r="D14" s="156">
        <v>11651</v>
      </c>
      <c r="E14" s="148"/>
      <c r="F14" s="136"/>
      <c r="G14" s="136"/>
      <c r="H14" s="136"/>
    </row>
    <row r="15" spans="1:8" ht="12.75">
      <c r="A15" s="186" t="s">
        <v>0</v>
      </c>
      <c r="B15" s="187">
        <v>130517</v>
      </c>
      <c r="C15" s="187">
        <v>79878</v>
      </c>
      <c r="D15" s="188">
        <v>210395</v>
      </c>
      <c r="E15" s="148"/>
      <c r="F15" s="136"/>
      <c r="G15" s="136"/>
      <c r="H15" s="136"/>
    </row>
    <row r="16" spans="1:8" ht="12.75">
      <c r="A16" s="203" t="s">
        <v>7</v>
      </c>
      <c r="B16" s="203"/>
      <c r="C16" s="203"/>
      <c r="D16" s="203"/>
      <c r="E16" s="148"/>
      <c r="F16" s="136"/>
      <c r="G16" s="136"/>
      <c r="H16" s="136"/>
    </row>
    <row r="17" spans="1:8" ht="12.75">
      <c r="A17" s="136"/>
      <c r="B17" s="136"/>
      <c r="C17" s="136"/>
      <c r="D17" s="136"/>
      <c r="E17" s="136"/>
      <c r="F17" s="136"/>
      <c r="G17" s="136"/>
      <c r="H17" s="136"/>
    </row>
    <row r="18" spans="1:8" ht="12.75">
      <c r="A18" s="216" t="s">
        <v>121</v>
      </c>
      <c r="B18" s="217"/>
      <c r="C18" s="217"/>
      <c r="D18" s="217"/>
      <c r="E18" s="217"/>
      <c r="F18" s="217"/>
      <c r="G18" s="136"/>
      <c r="H18" s="136"/>
    </row>
    <row r="19" spans="1:8" ht="13.5" thickBot="1">
      <c r="A19" s="149" t="s">
        <v>110</v>
      </c>
      <c r="B19" s="158"/>
      <c r="C19" s="158"/>
      <c r="D19" s="158"/>
      <c r="E19" s="158"/>
      <c r="F19" s="158"/>
      <c r="G19" s="136"/>
      <c r="H19" s="136"/>
    </row>
    <row r="20" spans="1:8" ht="34.5" thickTop="1">
      <c r="A20" s="159"/>
      <c r="B20" s="160" t="s">
        <v>26</v>
      </c>
      <c r="C20" s="160" t="s">
        <v>27</v>
      </c>
      <c r="D20" s="160" t="s">
        <v>5</v>
      </c>
      <c r="E20" s="161" t="s">
        <v>111</v>
      </c>
      <c r="F20" s="162"/>
      <c r="G20" s="136"/>
      <c r="H20" s="136"/>
    </row>
    <row r="21" spans="1:8" ht="12.75">
      <c r="A21" s="163" t="s">
        <v>108</v>
      </c>
      <c r="B21" s="162"/>
      <c r="C21" s="162"/>
      <c r="D21" s="162"/>
      <c r="E21" s="162"/>
      <c r="F21" s="158"/>
      <c r="G21" s="136"/>
      <c r="H21" s="136"/>
    </row>
    <row r="22" spans="1:8" ht="12.75">
      <c r="A22" s="164" t="s">
        <v>38</v>
      </c>
      <c r="B22" s="165">
        <v>1289</v>
      </c>
      <c r="C22" s="165">
        <v>10939</v>
      </c>
      <c r="D22" s="165">
        <v>1921</v>
      </c>
      <c r="E22" s="165">
        <v>14149</v>
      </c>
      <c r="F22" s="158"/>
      <c r="G22" s="136"/>
      <c r="H22" s="136"/>
    </row>
    <row r="23" spans="1:8" ht="12.75">
      <c r="A23" s="164" t="s">
        <v>39</v>
      </c>
      <c r="B23" s="165">
        <v>1086</v>
      </c>
      <c r="C23" s="165">
        <v>2227</v>
      </c>
      <c r="D23" s="165">
        <v>681</v>
      </c>
      <c r="E23" s="165">
        <v>3994</v>
      </c>
      <c r="F23" s="158"/>
      <c r="G23" s="136"/>
      <c r="H23" s="136"/>
    </row>
    <row r="24" spans="1:8" ht="12.75">
      <c r="A24" s="164" t="s">
        <v>40</v>
      </c>
      <c r="B24" s="165">
        <v>589</v>
      </c>
      <c r="C24" s="165">
        <v>1577</v>
      </c>
      <c r="D24" s="165">
        <v>278</v>
      </c>
      <c r="E24" s="165">
        <v>2444</v>
      </c>
      <c r="F24" s="158"/>
      <c r="G24" s="136"/>
      <c r="H24" s="136"/>
    </row>
    <row r="25" spans="1:8" ht="12.75">
      <c r="A25" s="164" t="s">
        <v>42</v>
      </c>
      <c r="B25" s="165">
        <v>805</v>
      </c>
      <c r="C25" s="165">
        <v>1339</v>
      </c>
      <c r="D25" s="165">
        <v>139</v>
      </c>
      <c r="E25" s="165">
        <v>2283</v>
      </c>
      <c r="F25" s="158"/>
      <c r="G25" s="136"/>
      <c r="H25" s="136"/>
    </row>
    <row r="26" spans="1:8" ht="12.75">
      <c r="A26" s="164" t="s">
        <v>41</v>
      </c>
      <c r="B26" s="165">
        <v>2441</v>
      </c>
      <c r="C26" s="165">
        <v>6246</v>
      </c>
      <c r="D26" s="165">
        <v>1059</v>
      </c>
      <c r="E26" s="165">
        <v>9746</v>
      </c>
      <c r="F26" s="158"/>
      <c r="G26" s="136"/>
      <c r="H26" s="136"/>
    </row>
    <row r="27" spans="1:8" ht="12.75">
      <c r="A27" s="164" t="s">
        <v>36</v>
      </c>
      <c r="B27" s="165">
        <v>471</v>
      </c>
      <c r="C27" s="165">
        <v>1093</v>
      </c>
      <c r="D27" s="165">
        <v>137</v>
      </c>
      <c r="E27" s="165">
        <v>1701</v>
      </c>
      <c r="F27" s="158"/>
      <c r="G27" s="136"/>
      <c r="H27" s="136"/>
    </row>
    <row r="28" spans="1:8" ht="12.75">
      <c r="A28" s="166" t="s">
        <v>112</v>
      </c>
      <c r="B28" s="167">
        <v>6681</v>
      </c>
      <c r="C28" s="167">
        <v>23421</v>
      </c>
      <c r="D28" s="167">
        <v>4215</v>
      </c>
      <c r="E28" s="167">
        <v>34317</v>
      </c>
      <c r="F28" s="158"/>
      <c r="G28" s="136"/>
      <c r="H28" s="136"/>
    </row>
    <row r="29" spans="1:8" ht="12.75">
      <c r="A29" s="163" t="s">
        <v>109</v>
      </c>
      <c r="B29" s="165"/>
      <c r="C29" s="165"/>
      <c r="D29" s="165"/>
      <c r="E29" s="165"/>
      <c r="F29" s="158"/>
      <c r="G29" s="136"/>
      <c r="H29" s="136"/>
    </row>
    <row r="30" spans="1:8" ht="12.75">
      <c r="A30" s="164" t="s">
        <v>37</v>
      </c>
      <c r="B30" s="165">
        <v>10382</v>
      </c>
      <c r="C30" s="165">
        <v>16122</v>
      </c>
      <c r="D30" s="165">
        <v>34009</v>
      </c>
      <c r="E30" s="165">
        <v>60513</v>
      </c>
      <c r="F30" s="158"/>
      <c r="G30" s="136"/>
      <c r="H30" s="136"/>
    </row>
    <row r="31" spans="1:8" ht="12.75">
      <c r="A31" s="164" t="s">
        <v>46</v>
      </c>
      <c r="B31" s="165">
        <v>7167</v>
      </c>
      <c r="C31" s="165">
        <v>15814</v>
      </c>
      <c r="D31" s="165">
        <v>4211</v>
      </c>
      <c r="E31" s="165">
        <v>27192</v>
      </c>
      <c r="F31" s="158"/>
      <c r="G31" s="136"/>
      <c r="H31" s="136"/>
    </row>
    <row r="32" spans="1:8" ht="12.75">
      <c r="A32" s="164" t="s">
        <v>45</v>
      </c>
      <c r="B32" s="165">
        <v>3202</v>
      </c>
      <c r="C32" s="165">
        <v>3300</v>
      </c>
      <c r="D32" s="165">
        <v>1993</v>
      </c>
      <c r="E32" s="165">
        <v>8495</v>
      </c>
      <c r="F32" s="158"/>
      <c r="G32" s="136"/>
      <c r="H32" s="136"/>
    </row>
    <row r="33" spans="1:8" ht="12.75">
      <c r="A33" s="166" t="s">
        <v>113</v>
      </c>
      <c r="B33" s="167">
        <v>20751</v>
      </c>
      <c r="C33" s="167">
        <v>35236</v>
      </c>
      <c r="D33" s="167">
        <v>40213</v>
      </c>
      <c r="E33" s="167">
        <v>96200</v>
      </c>
      <c r="F33" s="158"/>
      <c r="G33" s="136"/>
      <c r="H33" s="136"/>
    </row>
    <row r="34" spans="1:8" ht="12.75">
      <c r="A34" s="189" t="s">
        <v>114</v>
      </c>
      <c r="B34" s="190">
        <v>27432</v>
      </c>
      <c r="C34" s="190">
        <v>58657</v>
      </c>
      <c r="D34" s="190">
        <v>44428</v>
      </c>
      <c r="E34" s="191">
        <v>130517</v>
      </c>
      <c r="F34" s="158"/>
      <c r="G34" s="136"/>
      <c r="H34" s="136"/>
    </row>
    <row r="35" spans="1:8" ht="12.75">
      <c r="A35" s="203" t="s">
        <v>7</v>
      </c>
      <c r="B35" s="203"/>
      <c r="C35" s="203"/>
      <c r="D35" s="203"/>
      <c r="E35" s="203"/>
      <c r="F35" s="158"/>
      <c r="G35" s="136"/>
      <c r="H35" s="136"/>
    </row>
    <row r="36" spans="1:8" ht="12.75">
      <c r="A36" s="136"/>
      <c r="B36" s="136"/>
      <c r="C36" s="136"/>
      <c r="D36" s="136"/>
      <c r="E36" s="136"/>
      <c r="F36" s="136"/>
      <c r="G36" s="136"/>
      <c r="H36" s="136"/>
    </row>
    <row r="37" spans="1:8" ht="12.75">
      <c r="A37" s="216" t="s">
        <v>120</v>
      </c>
      <c r="B37" s="217"/>
      <c r="C37" s="217"/>
      <c r="D37" s="217"/>
      <c r="E37" s="217"/>
      <c r="F37" s="217"/>
      <c r="G37" s="218"/>
      <c r="H37" s="218"/>
    </row>
    <row r="38" spans="1:8" ht="13.5" thickBot="1">
      <c r="A38" s="149" t="s">
        <v>94</v>
      </c>
      <c r="B38" s="169"/>
      <c r="C38" s="169"/>
      <c r="D38" s="169"/>
      <c r="E38" s="169"/>
      <c r="F38" s="169"/>
      <c r="G38" s="170"/>
      <c r="H38" s="170"/>
    </row>
    <row r="39" spans="1:8" ht="13.5" thickTop="1">
      <c r="A39" s="207"/>
      <c r="B39" s="209" t="s">
        <v>115</v>
      </c>
      <c r="C39" s="210"/>
      <c r="D39" s="210"/>
      <c r="E39" s="211" t="s">
        <v>116</v>
      </c>
      <c r="F39" s="213" t="s">
        <v>117</v>
      </c>
      <c r="G39" s="214"/>
      <c r="H39" s="204" t="s">
        <v>118</v>
      </c>
    </row>
    <row r="40" spans="1:8" ht="12.75">
      <c r="A40" s="208"/>
      <c r="B40" s="206" t="s">
        <v>99</v>
      </c>
      <c r="C40" s="206" t="s">
        <v>3</v>
      </c>
      <c r="D40" s="206" t="s">
        <v>4</v>
      </c>
      <c r="E40" s="212"/>
      <c r="F40" s="215"/>
      <c r="G40" s="215"/>
      <c r="H40" s="205"/>
    </row>
    <row r="41" spans="1:8" ht="22.5">
      <c r="A41" s="171"/>
      <c r="B41" s="206"/>
      <c r="C41" s="206"/>
      <c r="D41" s="206"/>
      <c r="E41" s="212"/>
      <c r="F41" s="172" t="s">
        <v>99</v>
      </c>
      <c r="G41" s="172" t="s">
        <v>4</v>
      </c>
      <c r="H41" s="173"/>
    </row>
    <row r="42" spans="1:8" ht="12.75">
      <c r="A42" s="163" t="s">
        <v>108</v>
      </c>
      <c r="B42" s="162"/>
      <c r="C42" s="162"/>
      <c r="D42" s="162"/>
      <c r="E42" s="162"/>
      <c r="F42" s="162"/>
      <c r="G42" s="158"/>
      <c r="H42" s="174"/>
    </row>
    <row r="43" spans="1:8" ht="12.75">
      <c r="A43" s="164" t="s">
        <v>38</v>
      </c>
      <c r="B43" s="165">
        <v>9335</v>
      </c>
      <c r="C43" s="165">
        <v>1501</v>
      </c>
      <c r="D43" s="165">
        <v>1757</v>
      </c>
      <c r="E43" s="165">
        <v>140</v>
      </c>
      <c r="F43" s="165">
        <v>2705</v>
      </c>
      <c r="G43" s="165">
        <v>105</v>
      </c>
      <c r="H43" s="165">
        <f>SUM(B43:G43)</f>
        <v>15543</v>
      </c>
    </row>
    <row r="44" spans="1:8" ht="12.75">
      <c r="A44" s="164" t="s">
        <v>39</v>
      </c>
      <c r="B44" s="165">
        <v>1517</v>
      </c>
      <c r="C44" s="165">
        <v>202</v>
      </c>
      <c r="D44" s="165">
        <v>456</v>
      </c>
      <c r="E44" s="165">
        <v>66</v>
      </c>
      <c r="F44" s="165">
        <v>1135</v>
      </c>
      <c r="G44" s="165">
        <v>89</v>
      </c>
      <c r="H44" s="165">
        <f aca="true" t="shared" si="0" ref="H44:H55">SUM(B44:G44)</f>
        <v>3465</v>
      </c>
    </row>
    <row r="45" spans="1:8" ht="12.75">
      <c r="A45" s="164" t="s">
        <v>40</v>
      </c>
      <c r="B45" s="165">
        <v>1076</v>
      </c>
      <c r="C45" s="165">
        <v>87</v>
      </c>
      <c r="D45" s="165">
        <v>140</v>
      </c>
      <c r="E45" s="165">
        <v>113</v>
      </c>
      <c r="F45" s="165">
        <v>838</v>
      </c>
      <c r="G45" s="165">
        <v>23</v>
      </c>
      <c r="H45" s="165">
        <f t="shared" si="0"/>
        <v>2277</v>
      </c>
    </row>
    <row r="46" spans="1:8" ht="12.75">
      <c r="A46" s="164" t="s">
        <v>42</v>
      </c>
      <c r="B46" s="165">
        <v>727</v>
      </c>
      <c r="C46" s="165">
        <v>115</v>
      </c>
      <c r="D46" s="165">
        <v>56</v>
      </c>
      <c r="E46" s="165">
        <v>13</v>
      </c>
      <c r="F46" s="165">
        <v>507</v>
      </c>
      <c r="G46" s="165">
        <v>20</v>
      </c>
      <c r="H46" s="165">
        <f t="shared" si="0"/>
        <v>1438</v>
      </c>
    </row>
    <row r="47" spans="1:8" ht="12.75">
      <c r="A47" s="164" t="s">
        <v>41</v>
      </c>
      <c r="B47" s="165">
        <v>4772</v>
      </c>
      <c r="C47" s="165">
        <v>364</v>
      </c>
      <c r="D47" s="165">
        <v>950</v>
      </c>
      <c r="E47" s="165">
        <v>529</v>
      </c>
      <c r="F47" s="165">
        <v>2575</v>
      </c>
      <c r="G47" s="165">
        <v>145</v>
      </c>
      <c r="H47" s="165">
        <f t="shared" si="0"/>
        <v>9335</v>
      </c>
    </row>
    <row r="48" spans="1:8" ht="12.75">
      <c r="A48" s="164" t="s">
        <v>36</v>
      </c>
      <c r="B48" s="165">
        <v>457</v>
      </c>
      <c r="C48" s="165">
        <v>157</v>
      </c>
      <c r="D48" s="165">
        <v>33</v>
      </c>
      <c r="E48" s="165">
        <v>101</v>
      </c>
      <c r="F48" s="165">
        <v>183</v>
      </c>
      <c r="G48" s="165">
        <v>8</v>
      </c>
      <c r="H48" s="165">
        <f t="shared" si="0"/>
        <v>939</v>
      </c>
    </row>
    <row r="49" spans="1:8" ht="12.75">
      <c r="A49" s="166" t="s">
        <v>112</v>
      </c>
      <c r="B49" s="167">
        <v>17884</v>
      </c>
      <c r="C49" s="167">
        <v>2426</v>
      </c>
      <c r="D49" s="167">
        <v>3392</v>
      </c>
      <c r="E49" s="167">
        <v>962</v>
      </c>
      <c r="F49" s="167">
        <v>7943</v>
      </c>
      <c r="G49" s="167">
        <v>390</v>
      </c>
      <c r="H49" s="167">
        <f t="shared" si="0"/>
        <v>32997</v>
      </c>
    </row>
    <row r="50" spans="1:8" ht="12.75">
      <c r="A50" s="163" t="s">
        <v>109</v>
      </c>
      <c r="B50" s="165"/>
      <c r="C50" s="165"/>
      <c r="D50" s="165"/>
      <c r="E50" s="165"/>
      <c r="F50" s="165"/>
      <c r="G50" s="165"/>
      <c r="H50" s="165"/>
    </row>
    <row r="51" spans="1:8" ht="12.75">
      <c r="A51" s="164" t="s">
        <v>37</v>
      </c>
      <c r="B51" s="165">
        <v>2537</v>
      </c>
      <c r="C51" s="165">
        <v>9173</v>
      </c>
      <c r="D51" s="165">
        <v>14139</v>
      </c>
      <c r="E51" s="165">
        <v>782</v>
      </c>
      <c r="F51" s="165">
        <v>1281</v>
      </c>
      <c r="G51" s="165">
        <v>2233</v>
      </c>
      <c r="H51" s="165">
        <f t="shared" si="0"/>
        <v>30145</v>
      </c>
    </row>
    <row r="52" spans="1:8" ht="12.75">
      <c r="A52" s="164" t="s">
        <v>46</v>
      </c>
      <c r="B52" s="165">
        <v>6249</v>
      </c>
      <c r="C52" s="165">
        <v>3611</v>
      </c>
      <c r="D52" s="165">
        <v>1754</v>
      </c>
      <c r="E52" s="165">
        <v>380</v>
      </c>
      <c r="F52" s="165">
        <v>1286</v>
      </c>
      <c r="G52" s="165">
        <v>300</v>
      </c>
      <c r="H52" s="165">
        <f t="shared" si="0"/>
        <v>13580</v>
      </c>
    </row>
    <row r="53" spans="1:8" ht="12.75">
      <c r="A53" s="164" t="s">
        <v>45</v>
      </c>
      <c r="B53" s="165">
        <v>1173</v>
      </c>
      <c r="C53" s="165">
        <v>578</v>
      </c>
      <c r="D53" s="165">
        <v>732</v>
      </c>
      <c r="E53" s="165">
        <v>137</v>
      </c>
      <c r="F53" s="165">
        <v>430</v>
      </c>
      <c r="G53" s="165">
        <v>106</v>
      </c>
      <c r="H53" s="165">
        <f t="shared" si="0"/>
        <v>3156</v>
      </c>
    </row>
    <row r="54" spans="1:8" ht="12.75">
      <c r="A54" s="163" t="s">
        <v>113</v>
      </c>
      <c r="B54" s="168">
        <v>9959</v>
      </c>
      <c r="C54" s="168">
        <v>13362</v>
      </c>
      <c r="D54" s="168">
        <v>16625</v>
      </c>
      <c r="E54" s="168">
        <v>1299</v>
      </c>
      <c r="F54" s="168">
        <v>2997</v>
      </c>
      <c r="G54" s="168">
        <v>2639</v>
      </c>
      <c r="H54" s="168">
        <f t="shared" si="0"/>
        <v>46881</v>
      </c>
    </row>
    <row r="55" spans="1:8" ht="12.75">
      <c r="A55" s="189" t="s">
        <v>114</v>
      </c>
      <c r="B55" s="190">
        <v>27843</v>
      </c>
      <c r="C55" s="190">
        <v>15788</v>
      </c>
      <c r="D55" s="190">
        <v>20017</v>
      </c>
      <c r="E55" s="190">
        <v>2261</v>
      </c>
      <c r="F55" s="190">
        <v>10940</v>
      </c>
      <c r="G55" s="190">
        <v>3029</v>
      </c>
      <c r="H55" s="191">
        <f t="shared" si="0"/>
        <v>79878</v>
      </c>
    </row>
    <row r="56" spans="1:8" ht="12.75">
      <c r="A56" s="175" t="s">
        <v>119</v>
      </c>
      <c r="B56" s="158"/>
      <c r="C56" s="158"/>
      <c r="D56" s="158"/>
      <c r="E56" s="158"/>
      <c r="F56" s="158"/>
      <c r="G56" s="158"/>
      <c r="H56" s="158"/>
    </row>
    <row r="57" spans="1:8" ht="12.75">
      <c r="A57" s="203" t="s">
        <v>7</v>
      </c>
      <c r="B57" s="203"/>
      <c r="C57" s="203"/>
      <c r="D57" s="203"/>
      <c r="E57" s="203"/>
      <c r="F57" s="203"/>
      <c r="G57" s="203"/>
      <c r="H57" s="203"/>
    </row>
    <row r="58" spans="1:8" ht="12.75">
      <c r="A58" s="148"/>
      <c r="B58" s="148"/>
      <c r="C58" s="148"/>
      <c r="D58" s="148"/>
      <c r="E58" s="148"/>
      <c r="F58" s="148"/>
      <c r="G58" s="148"/>
      <c r="H58" s="148"/>
    </row>
  </sheetData>
  <mergeCells count="13">
    <mergeCell ref="A16:D16"/>
    <mergeCell ref="A18:F18"/>
    <mergeCell ref="A35:E35"/>
    <mergeCell ref="A37:H37"/>
    <mergeCell ref="A57:H57"/>
    <mergeCell ref="H39:H40"/>
    <mergeCell ref="B40:B41"/>
    <mergeCell ref="C40:C41"/>
    <mergeCell ref="D40:D41"/>
    <mergeCell ref="A39:A40"/>
    <mergeCell ref="B39:D39"/>
    <mergeCell ref="E39:E41"/>
    <mergeCell ref="F39:G40"/>
  </mergeCells>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25"/>
  <sheetViews>
    <sheetView workbookViewId="0" topLeftCell="A1">
      <selection activeCell="H7" sqref="H7"/>
    </sheetView>
  </sheetViews>
  <sheetFormatPr defaultColWidth="11.421875" defaultRowHeight="12.75"/>
  <cols>
    <col min="1" max="1" width="12.7109375" style="2" customWidth="1"/>
    <col min="2" max="3" width="12.7109375" style="1" customWidth="1"/>
    <col min="4" max="4" width="10.7109375" style="3" customWidth="1"/>
    <col min="5" max="38" width="10.7109375" style="1" customWidth="1"/>
    <col min="39" max="16384" width="11.421875" style="1" customWidth="1"/>
  </cols>
  <sheetData>
    <row r="1" spans="1:6" ht="11.25" customHeight="1">
      <c r="A1" s="219" t="s">
        <v>66</v>
      </c>
      <c r="B1" s="219"/>
      <c r="C1" s="219"/>
      <c r="D1" s="219"/>
      <c r="E1" s="219"/>
      <c r="F1" s="219"/>
    </row>
    <row r="2" spans="1:6" ht="11.25" customHeight="1">
      <c r="A2" s="219"/>
      <c r="B2" s="219"/>
      <c r="C2" s="219"/>
      <c r="D2" s="219"/>
      <c r="E2" s="219"/>
      <c r="F2" s="219"/>
    </row>
    <row r="3" ht="11.25">
      <c r="A3" s="2" t="s">
        <v>24</v>
      </c>
    </row>
    <row r="4" ht="11.25">
      <c r="A4" s="8" t="s">
        <v>54</v>
      </c>
    </row>
    <row r="5" spans="1:4" ht="22.5">
      <c r="A5" s="6"/>
      <c r="B5" s="7" t="s">
        <v>22</v>
      </c>
      <c r="C5" s="7" t="s">
        <v>23</v>
      </c>
      <c r="D5"/>
    </row>
    <row r="6" spans="1:4" ht="12.75">
      <c r="A6" s="4" t="s">
        <v>1</v>
      </c>
      <c r="B6" s="91">
        <v>1082</v>
      </c>
      <c r="C6" s="91">
        <v>1695</v>
      </c>
      <c r="D6"/>
    </row>
    <row r="7" spans="1:4" ht="12.75">
      <c r="A7" s="4" t="s">
        <v>8</v>
      </c>
      <c r="B7" s="91">
        <v>1951</v>
      </c>
      <c r="C7" s="91">
        <v>4772</v>
      </c>
      <c r="D7"/>
    </row>
    <row r="8" spans="1:4" ht="12.75">
      <c r="A8" s="4" t="s">
        <v>9</v>
      </c>
      <c r="B8" s="91">
        <v>2598</v>
      </c>
      <c r="C8" s="91">
        <v>7528</v>
      </c>
      <c r="D8"/>
    </row>
    <row r="9" spans="1:4" ht="12.75">
      <c r="A9" s="4" t="s">
        <v>10</v>
      </c>
      <c r="B9" s="91">
        <v>3550</v>
      </c>
      <c r="C9" s="91">
        <v>10060</v>
      </c>
      <c r="D9"/>
    </row>
    <row r="10" spans="1:4" ht="12.75">
      <c r="A10" s="4" t="s">
        <v>11</v>
      </c>
      <c r="B10" s="91">
        <v>4156</v>
      </c>
      <c r="C10" s="91">
        <v>11574</v>
      </c>
      <c r="D10"/>
    </row>
    <row r="11" spans="1:4" ht="12.75">
      <c r="A11" s="4" t="s">
        <v>12</v>
      </c>
      <c r="B11" s="91">
        <v>4749</v>
      </c>
      <c r="C11" s="91">
        <v>13227</v>
      </c>
      <c r="D11"/>
    </row>
    <row r="12" spans="1:4" ht="12.75">
      <c r="A12" s="4" t="s">
        <v>13</v>
      </c>
      <c r="B12" s="91">
        <v>5616</v>
      </c>
      <c r="C12" s="91">
        <v>15360</v>
      </c>
      <c r="D12"/>
    </row>
    <row r="13" spans="1:4" ht="12.75">
      <c r="A13" s="4" t="s">
        <v>14</v>
      </c>
      <c r="B13" s="91">
        <v>6262</v>
      </c>
      <c r="C13" s="91">
        <v>16471</v>
      </c>
      <c r="D13"/>
    </row>
    <row r="14" spans="1:4" ht="12.75">
      <c r="A14" s="4" t="s">
        <v>15</v>
      </c>
      <c r="B14" s="91">
        <v>6943</v>
      </c>
      <c r="C14" s="91">
        <v>15590</v>
      </c>
      <c r="D14"/>
    </row>
    <row r="15" spans="1:4" ht="12.75">
      <c r="A15" s="4" t="s">
        <v>16</v>
      </c>
      <c r="B15" s="91">
        <v>6473</v>
      </c>
      <c r="C15" s="91">
        <v>12200</v>
      </c>
      <c r="D15"/>
    </row>
    <row r="16" spans="1:4" ht="12.75">
      <c r="A16" s="4" t="s">
        <v>17</v>
      </c>
      <c r="B16" s="91">
        <v>6204</v>
      </c>
      <c r="C16" s="91">
        <v>10997</v>
      </c>
      <c r="D16"/>
    </row>
    <row r="17" spans="1:4" ht="12.75">
      <c r="A17" s="4" t="s">
        <v>18</v>
      </c>
      <c r="B17" s="91">
        <v>5328</v>
      </c>
      <c r="C17" s="91">
        <v>9251</v>
      </c>
      <c r="D17"/>
    </row>
    <row r="18" spans="1:4" ht="12.75">
      <c r="A18" s="4" t="s">
        <v>6</v>
      </c>
      <c r="B18" s="91">
        <v>4378</v>
      </c>
      <c r="C18" s="91">
        <v>7407</v>
      </c>
      <c r="D18"/>
    </row>
    <row r="19" spans="1:4" ht="12.75">
      <c r="A19" s="4" t="s">
        <v>19</v>
      </c>
      <c r="B19" s="91">
        <v>3047</v>
      </c>
      <c r="C19" s="91">
        <v>3263</v>
      </c>
      <c r="D19"/>
    </row>
    <row r="20" spans="1:4" ht="12.75">
      <c r="A20" s="4" t="s">
        <v>20</v>
      </c>
      <c r="B20" s="91">
        <v>2341</v>
      </c>
      <c r="C20" s="91">
        <v>2015</v>
      </c>
      <c r="D20"/>
    </row>
    <row r="21" spans="1:4" ht="12.75">
      <c r="A21" s="4" t="s">
        <v>21</v>
      </c>
      <c r="B21" s="91">
        <v>1390</v>
      </c>
      <c r="C21" s="91">
        <v>991</v>
      </c>
      <c r="D21"/>
    </row>
    <row r="22" spans="1:4" ht="12.75">
      <c r="A22" s="5" t="s">
        <v>2</v>
      </c>
      <c r="B22" s="92">
        <v>1246</v>
      </c>
      <c r="C22" s="92">
        <v>680</v>
      </c>
      <c r="D22"/>
    </row>
    <row r="23" spans="1:4" ht="12.75">
      <c r="A23" s="90" t="s">
        <v>67</v>
      </c>
      <c r="B23" s="93">
        <f>SUM(B6:B22)</f>
        <v>67314</v>
      </c>
      <c r="C23" s="93">
        <f>SUM(C6:C22)</f>
        <v>143081</v>
      </c>
      <c r="D23"/>
    </row>
    <row r="25" ht="11.25">
      <c r="A25" s="9" t="s">
        <v>7</v>
      </c>
    </row>
  </sheetData>
  <mergeCells count="1">
    <mergeCell ref="A1:F2"/>
  </mergeCells>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33"/>
  <sheetViews>
    <sheetView workbookViewId="0" topLeftCell="A1">
      <selection activeCell="I15" sqref="I15"/>
    </sheetView>
  </sheetViews>
  <sheetFormatPr defaultColWidth="11.421875" defaultRowHeight="12.75"/>
  <cols>
    <col min="1" max="1" width="8.7109375" style="11" customWidth="1"/>
    <col min="2" max="2" width="12.7109375" style="10" customWidth="1"/>
    <col min="3" max="3" width="11.421875" style="10" customWidth="1"/>
    <col min="4" max="4" width="10.7109375" style="10" customWidth="1"/>
    <col min="5" max="5" width="10.7109375" style="12" customWidth="1"/>
    <col min="6" max="7" width="10.7109375" style="10" customWidth="1"/>
    <col min="8" max="16384" width="11.421875" style="10" customWidth="1"/>
  </cols>
  <sheetData>
    <row r="1" spans="1:6" ht="11.25">
      <c r="A1" s="220" t="s">
        <v>140</v>
      </c>
      <c r="B1" s="221"/>
      <c r="C1" s="221"/>
      <c r="D1" s="221"/>
      <c r="E1" s="221"/>
      <c r="F1" s="221"/>
    </row>
    <row r="2" spans="1:6" ht="11.25">
      <c r="A2" s="221"/>
      <c r="B2" s="221"/>
      <c r="C2" s="221"/>
      <c r="D2" s="221"/>
      <c r="E2" s="221"/>
      <c r="F2" s="221"/>
    </row>
    <row r="3" ht="11.25">
      <c r="A3" s="11" t="s">
        <v>24</v>
      </c>
    </row>
    <row r="4" ht="11.25">
      <c r="A4" s="13" t="s">
        <v>54</v>
      </c>
    </row>
    <row r="5" spans="1:5" ht="11.25">
      <c r="A5" s="16"/>
      <c r="B5" s="198" t="s">
        <v>26</v>
      </c>
      <c r="C5" s="198" t="s">
        <v>27</v>
      </c>
      <c r="D5" s="198" t="s">
        <v>5</v>
      </c>
      <c r="E5" s="198" t="s">
        <v>0</v>
      </c>
    </row>
    <row r="6" spans="1:5" ht="11.25">
      <c r="A6" s="14" t="s">
        <v>1</v>
      </c>
      <c r="B6" s="15">
        <v>1058</v>
      </c>
      <c r="C6" s="15"/>
      <c r="D6" s="15">
        <v>24</v>
      </c>
      <c r="E6" s="15">
        <v>1082</v>
      </c>
    </row>
    <row r="7" spans="1:5" ht="11.25">
      <c r="A7" s="14" t="s">
        <v>8</v>
      </c>
      <c r="B7" s="15">
        <v>1916</v>
      </c>
      <c r="C7" s="15"/>
      <c r="D7" s="15">
        <v>35</v>
      </c>
      <c r="E7" s="15">
        <v>1951</v>
      </c>
    </row>
    <row r="8" spans="1:5" ht="11.25">
      <c r="A8" s="14" t="s">
        <v>9</v>
      </c>
      <c r="B8" s="15">
        <v>2541</v>
      </c>
      <c r="C8" s="15"/>
      <c r="D8" s="15">
        <v>57</v>
      </c>
      <c r="E8" s="15">
        <v>2598</v>
      </c>
    </row>
    <row r="9" spans="1:5" ht="11.25">
      <c r="A9" s="14" t="s">
        <v>10</v>
      </c>
      <c r="B9" s="15">
        <v>1015</v>
      </c>
      <c r="C9" s="15">
        <v>2358</v>
      </c>
      <c r="D9" s="15">
        <v>177</v>
      </c>
      <c r="E9" s="15">
        <v>3550</v>
      </c>
    </row>
    <row r="10" spans="1:5" ht="11.25">
      <c r="A10" s="14" t="s">
        <v>11</v>
      </c>
      <c r="B10" s="15">
        <v>107</v>
      </c>
      <c r="C10" s="15">
        <v>3613</v>
      </c>
      <c r="D10" s="15">
        <v>436</v>
      </c>
      <c r="E10" s="15">
        <v>4156</v>
      </c>
    </row>
    <row r="11" spans="1:5" ht="11.25">
      <c r="A11" s="14" t="s">
        <v>12</v>
      </c>
      <c r="B11" s="15">
        <v>19</v>
      </c>
      <c r="C11" s="15">
        <v>4102</v>
      </c>
      <c r="D11" s="15">
        <v>628</v>
      </c>
      <c r="E11" s="15">
        <v>4749</v>
      </c>
    </row>
    <row r="12" spans="1:5" ht="11.25">
      <c r="A12" s="14" t="s">
        <v>13</v>
      </c>
      <c r="B12" s="15">
        <v>11</v>
      </c>
      <c r="C12" s="15">
        <v>4707</v>
      </c>
      <c r="D12" s="15">
        <v>894</v>
      </c>
      <c r="E12" s="15">
        <v>5612</v>
      </c>
    </row>
    <row r="13" spans="1:5" ht="11.25">
      <c r="A13" s="14" t="s">
        <v>14</v>
      </c>
      <c r="B13" s="15">
        <v>6</v>
      </c>
      <c r="C13" s="15">
        <v>5248</v>
      </c>
      <c r="D13" s="15">
        <v>975</v>
      </c>
      <c r="E13" s="15">
        <v>6229</v>
      </c>
    </row>
    <row r="14" spans="1:5" ht="11.25">
      <c r="A14" s="14" t="s">
        <v>25</v>
      </c>
      <c r="B14" s="15">
        <v>8</v>
      </c>
      <c r="C14" s="15">
        <v>3393</v>
      </c>
      <c r="D14" s="15">
        <v>989</v>
      </c>
      <c r="E14" s="15">
        <v>4390</v>
      </c>
    </row>
    <row r="15" spans="1:5" ht="11.25">
      <c r="A15" s="85" t="s">
        <v>0</v>
      </c>
      <c r="B15" s="86">
        <v>6681</v>
      </c>
      <c r="C15" s="86">
        <v>23421</v>
      </c>
      <c r="D15" s="86">
        <v>4215</v>
      </c>
      <c r="E15" s="86">
        <v>34317</v>
      </c>
    </row>
    <row r="17" spans="1:6" ht="11.25" customHeight="1">
      <c r="A17" s="222" t="s">
        <v>141</v>
      </c>
      <c r="B17" s="222"/>
      <c r="C17" s="222"/>
      <c r="D17" s="222"/>
      <c r="E17" s="222"/>
      <c r="F17" s="222"/>
    </row>
    <row r="18" spans="1:6" ht="11.25" customHeight="1">
      <c r="A18" s="222"/>
      <c r="B18" s="222"/>
      <c r="C18" s="222"/>
      <c r="D18" s="222"/>
      <c r="E18" s="222"/>
      <c r="F18" s="222"/>
    </row>
    <row r="19" spans="1:5" ht="11.25">
      <c r="A19" s="11" t="s">
        <v>24</v>
      </c>
      <c r="E19" s="10"/>
    </row>
    <row r="21" spans="1:5" ht="11.25">
      <c r="A21" s="18"/>
      <c r="B21" s="199" t="s">
        <v>26</v>
      </c>
      <c r="C21" s="199" t="s">
        <v>27</v>
      </c>
      <c r="D21" s="199" t="s">
        <v>5</v>
      </c>
      <c r="E21" s="200" t="s">
        <v>0</v>
      </c>
    </row>
    <row r="22" spans="1:5" ht="11.25">
      <c r="A22" s="17" t="s">
        <v>1</v>
      </c>
      <c r="B22" s="15">
        <v>1684</v>
      </c>
      <c r="C22" s="15"/>
      <c r="D22" s="15">
        <v>11</v>
      </c>
      <c r="E22" s="15">
        <v>1695</v>
      </c>
    </row>
    <row r="23" spans="1:5" ht="11.25">
      <c r="A23" s="17" t="s">
        <v>8</v>
      </c>
      <c r="B23" s="15">
        <v>4733</v>
      </c>
      <c r="C23" s="15"/>
      <c r="D23" s="15">
        <v>39</v>
      </c>
      <c r="E23" s="15">
        <v>4772</v>
      </c>
    </row>
    <row r="24" spans="1:5" ht="11.25">
      <c r="A24" s="17" t="s">
        <v>9</v>
      </c>
      <c r="B24" s="15">
        <v>7455</v>
      </c>
      <c r="C24" s="15"/>
      <c r="D24" s="15">
        <v>73</v>
      </c>
      <c r="E24" s="15">
        <v>7528</v>
      </c>
    </row>
    <row r="25" spans="1:5" ht="11.25">
      <c r="A25" s="17" t="s">
        <v>10</v>
      </c>
      <c r="B25" s="15">
        <v>5899</v>
      </c>
      <c r="C25" s="15">
        <v>3592</v>
      </c>
      <c r="D25" s="15">
        <v>569</v>
      </c>
      <c r="E25" s="15">
        <v>10060</v>
      </c>
    </row>
    <row r="26" spans="1:5" ht="11.25">
      <c r="A26" s="17" t="s">
        <v>11</v>
      </c>
      <c r="B26" s="15">
        <v>693</v>
      </c>
      <c r="C26" s="15">
        <v>7249</v>
      </c>
      <c r="D26" s="15">
        <v>3632</v>
      </c>
      <c r="E26" s="15">
        <v>11574</v>
      </c>
    </row>
    <row r="27" spans="1:5" ht="11.25">
      <c r="A27" s="17" t="s">
        <v>12</v>
      </c>
      <c r="B27" s="15">
        <v>144</v>
      </c>
      <c r="C27" s="15">
        <v>6939</v>
      </c>
      <c r="D27" s="15">
        <v>6144</v>
      </c>
      <c r="E27" s="15">
        <v>13227</v>
      </c>
    </row>
    <row r="28" spans="1:5" ht="11.25">
      <c r="A28" s="17" t="s">
        <v>13</v>
      </c>
      <c r="B28" s="15">
        <v>51</v>
      </c>
      <c r="C28" s="15">
        <v>6642</v>
      </c>
      <c r="D28" s="15">
        <v>8664</v>
      </c>
      <c r="E28" s="15">
        <v>15357</v>
      </c>
    </row>
    <row r="29" spans="1:5" ht="11.25">
      <c r="A29" s="17" t="s">
        <v>14</v>
      </c>
      <c r="B29" s="15">
        <v>36</v>
      </c>
      <c r="C29" s="15">
        <v>6039</v>
      </c>
      <c r="D29" s="15">
        <v>10360</v>
      </c>
      <c r="E29" s="15">
        <v>16435</v>
      </c>
    </row>
    <row r="30" spans="1:5" ht="11.25">
      <c r="A30" s="17" t="s">
        <v>25</v>
      </c>
      <c r="B30" s="15">
        <v>56</v>
      </c>
      <c r="C30" s="15">
        <v>4775</v>
      </c>
      <c r="D30" s="15">
        <v>10721</v>
      </c>
      <c r="E30" s="15">
        <v>15552</v>
      </c>
    </row>
    <row r="31" spans="1:5" ht="11.25">
      <c r="A31" s="87" t="s">
        <v>0</v>
      </c>
      <c r="B31" s="86">
        <v>20751</v>
      </c>
      <c r="C31" s="86">
        <v>35236</v>
      </c>
      <c r="D31" s="86">
        <v>40213</v>
      </c>
      <c r="E31" s="86">
        <v>96200</v>
      </c>
    </row>
    <row r="33" ht="11.25">
      <c r="A33" s="33" t="s">
        <v>7</v>
      </c>
    </row>
  </sheetData>
  <mergeCells count="2">
    <mergeCell ref="A1:F2"/>
    <mergeCell ref="A17:F18"/>
  </mergeCells>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40"/>
  <sheetViews>
    <sheetView workbookViewId="0" topLeftCell="A1">
      <selection activeCell="D27" sqref="D27:F27"/>
    </sheetView>
  </sheetViews>
  <sheetFormatPr defaultColWidth="11.421875" defaultRowHeight="12.75"/>
  <cols>
    <col min="1" max="1" width="9.421875" style="10" customWidth="1"/>
    <col min="2" max="3" width="11.421875" style="12" customWidth="1"/>
    <col min="4" max="5" width="10.7109375" style="12" customWidth="1"/>
    <col min="6" max="6" width="10.7109375" style="10" customWidth="1"/>
    <col min="7" max="16384" width="11.421875" style="10" customWidth="1"/>
  </cols>
  <sheetData>
    <row r="1" spans="1:5" ht="11.25">
      <c r="A1" s="220" t="s">
        <v>142</v>
      </c>
      <c r="B1" s="221"/>
      <c r="C1" s="221"/>
      <c r="D1" s="221"/>
      <c r="E1" s="221"/>
    </row>
    <row r="2" spans="1:5" ht="11.25">
      <c r="A2" s="221"/>
      <c r="B2" s="221"/>
      <c r="C2" s="221"/>
      <c r="D2" s="221"/>
      <c r="E2" s="221"/>
    </row>
    <row r="3" ht="11.25">
      <c r="A3" s="10" t="s">
        <v>24</v>
      </c>
    </row>
    <row r="4" spans="1:5" ht="11.25">
      <c r="A4" s="223"/>
      <c r="B4" s="223"/>
      <c r="C4" s="19"/>
      <c r="D4" s="19"/>
      <c r="E4" s="19"/>
    </row>
    <row r="5" spans="1:5" ht="22.5">
      <c r="A5" s="22"/>
      <c r="B5" s="23" t="s">
        <v>29</v>
      </c>
      <c r="C5" s="23" t="s">
        <v>3</v>
      </c>
      <c r="D5" s="23" t="s">
        <v>4</v>
      </c>
      <c r="E5" s="89" t="s">
        <v>0</v>
      </c>
    </row>
    <row r="6" spans="1:5" ht="11.25">
      <c r="A6" s="20" t="s">
        <v>15</v>
      </c>
      <c r="B6" s="15">
        <v>2700</v>
      </c>
      <c r="C6" s="15">
        <v>21</v>
      </c>
      <c r="D6" s="15">
        <v>169</v>
      </c>
      <c r="E6" s="15">
        <v>2890</v>
      </c>
    </row>
    <row r="7" spans="1:5" ht="11.25">
      <c r="A7" s="21" t="s">
        <v>16</v>
      </c>
      <c r="B7" s="15">
        <v>4604</v>
      </c>
      <c r="C7" s="15">
        <v>627</v>
      </c>
      <c r="D7" s="15">
        <v>843</v>
      </c>
      <c r="E7" s="15">
        <v>6074</v>
      </c>
    </row>
    <row r="8" spans="1:5" ht="11.25">
      <c r="A8" s="21" t="s">
        <v>17</v>
      </c>
      <c r="B8" s="15">
        <v>4483</v>
      </c>
      <c r="C8" s="15">
        <v>689</v>
      </c>
      <c r="D8" s="15">
        <v>873</v>
      </c>
      <c r="E8" s="15">
        <v>6045</v>
      </c>
    </row>
    <row r="9" spans="1:5" ht="11.25">
      <c r="A9" s="21" t="s">
        <v>18</v>
      </c>
      <c r="B9" s="15">
        <v>3763</v>
      </c>
      <c r="C9" s="15">
        <v>564</v>
      </c>
      <c r="D9" s="15">
        <v>789</v>
      </c>
      <c r="E9" s="15">
        <v>5116</v>
      </c>
    </row>
    <row r="10" spans="1:5" ht="11.25">
      <c r="A10" s="21" t="s">
        <v>28</v>
      </c>
      <c r="B10" s="15">
        <v>2334</v>
      </c>
      <c r="C10" s="15">
        <v>525</v>
      </c>
      <c r="D10" s="15">
        <v>718</v>
      </c>
      <c r="E10" s="15">
        <v>3577</v>
      </c>
    </row>
    <row r="11" spans="1:5" ht="11.25">
      <c r="A11" s="88" t="s">
        <v>0</v>
      </c>
      <c r="B11" s="86">
        <v>17884</v>
      </c>
      <c r="C11" s="86">
        <v>2426</v>
      </c>
      <c r="D11" s="86">
        <v>3392</v>
      </c>
      <c r="E11" s="86">
        <v>23702</v>
      </c>
    </row>
    <row r="13" spans="1:5" ht="11.25">
      <c r="A13" s="220" t="s">
        <v>143</v>
      </c>
      <c r="B13" s="221"/>
      <c r="C13" s="221"/>
      <c r="D13" s="221"/>
      <c r="E13" s="221"/>
    </row>
    <row r="14" spans="1:5" ht="11.25">
      <c r="A14" s="221"/>
      <c r="B14" s="221"/>
      <c r="C14" s="221"/>
      <c r="D14" s="221"/>
      <c r="E14" s="221"/>
    </row>
    <row r="16" spans="1:5" ht="22.5">
      <c r="A16" s="30"/>
      <c r="B16" s="31" t="s">
        <v>29</v>
      </c>
      <c r="C16" s="32" t="s">
        <v>3</v>
      </c>
      <c r="D16" s="32" t="s">
        <v>4</v>
      </c>
      <c r="E16" s="32" t="s">
        <v>0</v>
      </c>
    </row>
    <row r="17" spans="1:5" ht="11.25">
      <c r="A17" s="27" t="s">
        <v>15</v>
      </c>
      <c r="B17" s="28">
        <v>1306</v>
      </c>
      <c r="C17" s="28">
        <v>31</v>
      </c>
      <c r="D17" s="28">
        <v>93</v>
      </c>
      <c r="E17" s="28">
        <v>1430</v>
      </c>
    </row>
    <row r="18" spans="1:5" ht="11.25">
      <c r="A18" s="29" t="s">
        <v>16</v>
      </c>
      <c r="B18" s="28">
        <v>2890</v>
      </c>
      <c r="C18" s="28">
        <v>3549</v>
      </c>
      <c r="D18" s="28">
        <v>4424</v>
      </c>
      <c r="E18" s="28">
        <v>10863</v>
      </c>
    </row>
    <row r="19" spans="1:5" ht="11.25">
      <c r="A19" s="29" t="s">
        <v>17</v>
      </c>
      <c r="B19" s="28">
        <v>2564</v>
      </c>
      <c r="C19" s="28">
        <v>3585</v>
      </c>
      <c r="D19" s="28">
        <v>4571</v>
      </c>
      <c r="E19" s="28">
        <v>10720</v>
      </c>
    </row>
    <row r="20" spans="1:5" ht="11.25">
      <c r="A20" s="29" t="s">
        <v>18</v>
      </c>
      <c r="B20" s="28">
        <v>1890</v>
      </c>
      <c r="C20" s="28">
        <v>3157</v>
      </c>
      <c r="D20" s="28">
        <v>3969</v>
      </c>
      <c r="E20" s="28">
        <v>9016</v>
      </c>
    </row>
    <row r="21" spans="1:5" ht="11.25">
      <c r="A21" s="27" t="s">
        <v>28</v>
      </c>
      <c r="B21" s="28">
        <v>1309</v>
      </c>
      <c r="C21" s="28">
        <v>3040</v>
      </c>
      <c r="D21" s="28">
        <v>3568</v>
      </c>
      <c r="E21" s="28">
        <v>7917</v>
      </c>
    </row>
    <row r="22" spans="1:5" ht="11.25">
      <c r="A22" s="87" t="s">
        <v>0</v>
      </c>
      <c r="B22" s="86">
        <v>9959</v>
      </c>
      <c r="C22" s="86">
        <v>13362</v>
      </c>
      <c r="D22" s="86">
        <v>16625</v>
      </c>
      <c r="E22" s="86">
        <v>39946</v>
      </c>
    </row>
    <row r="24" ht="11.25">
      <c r="A24" s="33" t="s">
        <v>7</v>
      </c>
    </row>
    <row r="40" ht="11.25">
      <c r="A40" s="24" t="s">
        <v>7</v>
      </c>
    </row>
  </sheetData>
  <mergeCells count="3">
    <mergeCell ref="A13:E14"/>
    <mergeCell ref="A4:B4"/>
    <mergeCell ref="A1:E2"/>
  </mergeCells>
  <printOptions/>
  <pageMargins left="0.75" right="0.75" top="1" bottom="1" header="0.4921259845" footer="0.4921259845"/>
  <pageSetup orientation="portrait" paperSize="9"/>
</worksheet>
</file>

<file path=xl/worksheets/sheet6.xml><?xml version="1.0" encoding="utf-8"?>
<worksheet xmlns="http://schemas.openxmlformats.org/spreadsheetml/2006/main" xmlns:r="http://schemas.openxmlformats.org/officeDocument/2006/relationships">
  <dimension ref="A1:F37"/>
  <sheetViews>
    <sheetView workbookViewId="0" topLeftCell="A1">
      <selection activeCell="B8" sqref="B8"/>
    </sheetView>
  </sheetViews>
  <sheetFormatPr defaultColWidth="11.421875" defaultRowHeight="12.75"/>
  <cols>
    <col min="1" max="1" width="8.57421875" style="25" customWidth="1"/>
    <col min="2" max="4" width="11.421875" style="25" customWidth="1"/>
    <col min="5" max="8" width="10.7109375" style="25" customWidth="1"/>
    <col min="9" max="16384" width="11.421875" style="25" customWidth="1"/>
  </cols>
  <sheetData>
    <row r="1" spans="1:5" ht="11.25">
      <c r="A1" s="220" t="s">
        <v>144</v>
      </c>
      <c r="B1" s="221"/>
      <c r="C1" s="221"/>
      <c r="D1" s="221"/>
      <c r="E1" s="221"/>
    </row>
    <row r="2" spans="1:5" ht="11.25">
      <c r="A2" s="221"/>
      <c r="B2" s="221"/>
      <c r="C2" s="221"/>
      <c r="D2" s="221"/>
      <c r="E2" s="221"/>
    </row>
    <row r="3" ht="11.25">
      <c r="A3" s="25" t="s">
        <v>24</v>
      </c>
    </row>
    <row r="4" ht="11.25">
      <c r="A4" s="26" t="s">
        <v>54</v>
      </c>
    </row>
    <row r="5" spans="1:6" ht="33.75">
      <c r="A5" s="36"/>
      <c r="B5" s="31" t="s">
        <v>31</v>
      </c>
      <c r="C5" s="31" t="s">
        <v>32</v>
      </c>
      <c r="D5" s="31" t="s">
        <v>33</v>
      </c>
      <c r="E5" s="31" t="s">
        <v>4</v>
      </c>
      <c r="F5" s="31" t="s">
        <v>0</v>
      </c>
    </row>
    <row r="6" spans="1:6" ht="11.25">
      <c r="A6" s="34" t="s">
        <v>6</v>
      </c>
      <c r="B6" s="28">
        <v>941</v>
      </c>
      <c r="C6" s="28">
        <v>303</v>
      </c>
      <c r="D6" s="28">
        <v>288</v>
      </c>
      <c r="E6" s="28">
        <v>54</v>
      </c>
      <c r="F6" s="28">
        <v>1586</v>
      </c>
    </row>
    <row r="7" spans="1:6" ht="11.25">
      <c r="A7" s="35" t="s">
        <v>19</v>
      </c>
      <c r="B7" s="28">
        <v>1290</v>
      </c>
      <c r="C7" s="28">
        <v>46</v>
      </c>
      <c r="D7" s="28">
        <v>906</v>
      </c>
      <c r="E7" s="28">
        <v>94</v>
      </c>
      <c r="F7" s="28">
        <v>2336</v>
      </c>
    </row>
    <row r="8" spans="1:6" ht="11.25">
      <c r="A8" s="35" t="s">
        <v>20</v>
      </c>
      <c r="B8" s="28">
        <v>1123</v>
      </c>
      <c r="C8" s="28">
        <v>4</v>
      </c>
      <c r="D8" s="28">
        <v>861</v>
      </c>
      <c r="E8" s="28">
        <v>111</v>
      </c>
      <c r="F8" s="28">
        <v>2099</v>
      </c>
    </row>
    <row r="9" spans="1:6" ht="11.25">
      <c r="A9" s="35" t="s">
        <v>30</v>
      </c>
      <c r="B9" s="28">
        <v>1012</v>
      </c>
      <c r="C9" s="28">
        <v>7</v>
      </c>
      <c r="D9" s="28">
        <v>1162</v>
      </c>
      <c r="E9" s="28">
        <v>131</v>
      </c>
      <c r="F9" s="28">
        <v>2312</v>
      </c>
    </row>
    <row r="10" spans="1:6" ht="11.25">
      <c r="A10" s="88" t="s">
        <v>0</v>
      </c>
      <c r="B10" s="86">
        <v>4366</v>
      </c>
      <c r="C10" s="86">
        <v>360</v>
      </c>
      <c r="D10" s="86">
        <v>3217</v>
      </c>
      <c r="E10" s="86">
        <v>390</v>
      </c>
      <c r="F10" s="86">
        <v>8333</v>
      </c>
    </row>
    <row r="12" spans="1:5" ht="24.75" customHeight="1">
      <c r="A12" s="222" t="s">
        <v>145</v>
      </c>
      <c r="B12" s="222"/>
      <c r="C12" s="222"/>
      <c r="D12" s="222"/>
      <c r="E12" s="222"/>
    </row>
    <row r="13" ht="11.25">
      <c r="A13" s="25" t="s">
        <v>24</v>
      </c>
    </row>
    <row r="15" spans="1:6" ht="33.75">
      <c r="A15" s="36"/>
      <c r="B15" s="31" t="s">
        <v>31</v>
      </c>
      <c r="C15" s="31" t="s">
        <v>32</v>
      </c>
      <c r="D15" s="31" t="s">
        <v>33</v>
      </c>
      <c r="E15" s="31" t="s">
        <v>4</v>
      </c>
      <c r="F15" s="31" t="s">
        <v>0</v>
      </c>
    </row>
    <row r="16" spans="1:6" ht="11.25">
      <c r="A16" s="34" t="s">
        <v>6</v>
      </c>
      <c r="B16" s="38">
        <v>172</v>
      </c>
      <c r="C16" s="38">
        <v>124</v>
      </c>
      <c r="D16" s="38">
        <v>99</v>
      </c>
      <c r="E16" s="38">
        <v>99</v>
      </c>
      <c r="F16" s="28">
        <v>494</v>
      </c>
    </row>
    <row r="17" spans="1:6" ht="11.25">
      <c r="A17" s="35" t="s">
        <v>19</v>
      </c>
      <c r="B17" s="28">
        <v>236</v>
      </c>
      <c r="C17" s="28">
        <v>68</v>
      </c>
      <c r="D17" s="28">
        <v>753</v>
      </c>
      <c r="E17" s="28">
        <v>1026</v>
      </c>
      <c r="F17" s="28">
        <v>2083</v>
      </c>
    </row>
    <row r="18" spans="1:6" ht="11.25">
      <c r="A18" s="35" t="s">
        <v>20</v>
      </c>
      <c r="B18" s="28">
        <v>173</v>
      </c>
      <c r="C18" s="28">
        <v>24</v>
      </c>
      <c r="D18" s="28">
        <v>601</v>
      </c>
      <c r="E18" s="28">
        <v>837</v>
      </c>
      <c r="F18" s="28">
        <v>1635</v>
      </c>
    </row>
    <row r="19" spans="1:6" ht="11.25">
      <c r="A19" s="35" t="s">
        <v>30</v>
      </c>
      <c r="B19" s="28">
        <v>194</v>
      </c>
      <c r="C19" s="28">
        <v>11</v>
      </c>
      <c r="D19" s="28">
        <v>542</v>
      </c>
      <c r="E19" s="28">
        <v>677</v>
      </c>
      <c r="F19" s="28">
        <v>1424</v>
      </c>
    </row>
    <row r="20" spans="1:6" ht="11.25">
      <c r="A20" s="88" t="s">
        <v>0</v>
      </c>
      <c r="B20" s="86">
        <v>775</v>
      </c>
      <c r="C20" s="86">
        <v>227</v>
      </c>
      <c r="D20" s="86">
        <v>1995</v>
      </c>
      <c r="E20" s="86">
        <v>2639</v>
      </c>
      <c r="F20" s="86">
        <v>5636</v>
      </c>
    </row>
    <row r="22" ht="11.25">
      <c r="A22" s="24" t="s">
        <v>7</v>
      </c>
    </row>
    <row r="37" ht="11.25">
      <c r="A37" s="24" t="s">
        <v>7</v>
      </c>
    </row>
  </sheetData>
  <mergeCells count="2">
    <mergeCell ref="A1:E2"/>
    <mergeCell ref="A12:E12"/>
  </mergeCells>
  <printOptions/>
  <pageMargins left="0.75" right="0.75" top="1" bottom="1" header="0.4921259845" footer="0.4921259845"/>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E16"/>
  <sheetViews>
    <sheetView workbookViewId="0" topLeftCell="A1">
      <selection activeCell="B11" sqref="B11"/>
    </sheetView>
  </sheetViews>
  <sheetFormatPr defaultColWidth="11.421875" defaultRowHeight="12.75"/>
  <cols>
    <col min="1" max="1" width="25.140625" style="37" customWidth="1"/>
    <col min="2" max="3" width="10.7109375" style="43" customWidth="1"/>
    <col min="4" max="16384" width="11.421875" style="37" customWidth="1"/>
  </cols>
  <sheetData>
    <row r="1" spans="1:5" ht="11.25">
      <c r="A1" s="224" t="s">
        <v>68</v>
      </c>
      <c r="B1" s="221"/>
      <c r="C1" s="221"/>
      <c r="D1" s="221"/>
      <c r="E1" s="221"/>
    </row>
    <row r="2" spans="1:5" ht="11.25">
      <c r="A2" s="221"/>
      <c r="B2" s="221"/>
      <c r="C2" s="221"/>
      <c r="D2" s="221"/>
      <c r="E2" s="221"/>
    </row>
    <row r="3" ht="11.25">
      <c r="A3" s="40" t="s">
        <v>24</v>
      </c>
    </row>
    <row r="4" spans="1:3" s="39" customFormat="1" ht="11.25">
      <c r="A4" s="41" t="s">
        <v>54</v>
      </c>
      <c r="B4" s="42"/>
      <c r="C4" s="42"/>
    </row>
    <row r="5" spans="1:3" ht="12.75" customHeight="1">
      <c r="A5" s="49"/>
      <c r="B5" s="96">
        <v>2006</v>
      </c>
      <c r="C5" s="96">
        <v>2011</v>
      </c>
    </row>
    <row r="6" spans="1:3" ht="12.75" customHeight="1">
      <c r="A6" s="44" t="s">
        <v>36</v>
      </c>
      <c r="B6" s="45">
        <v>3.833</v>
      </c>
      <c r="C6" s="45">
        <v>2.64</v>
      </c>
    </row>
    <row r="7" spans="1:3" ht="12.75" customHeight="1">
      <c r="A7" s="44" t="s">
        <v>42</v>
      </c>
      <c r="B7" s="45">
        <v>11.6</v>
      </c>
      <c r="C7" s="45">
        <v>3.721</v>
      </c>
    </row>
    <row r="8" spans="1:3" ht="12.75" customHeight="1">
      <c r="A8" s="44" t="s">
        <v>40</v>
      </c>
      <c r="B8" s="46">
        <v>4.3</v>
      </c>
      <c r="C8" s="45">
        <v>4.721</v>
      </c>
    </row>
    <row r="9" spans="1:3" ht="12.75" customHeight="1">
      <c r="A9" s="44" t="s">
        <v>39</v>
      </c>
      <c r="B9" s="45">
        <v>7.192</v>
      </c>
      <c r="C9" s="45">
        <v>7.459</v>
      </c>
    </row>
    <row r="10" spans="1:3" ht="12.75" customHeight="1">
      <c r="A10" s="44" t="s">
        <v>45</v>
      </c>
      <c r="B10" s="45">
        <v>10.479</v>
      </c>
      <c r="C10" s="45">
        <v>11.651</v>
      </c>
    </row>
    <row r="11" spans="1:3" ht="12.75" customHeight="1">
      <c r="A11" s="44" t="s">
        <v>41</v>
      </c>
      <c r="B11" s="45">
        <v>11.247</v>
      </c>
      <c r="C11" s="45">
        <v>19.081</v>
      </c>
    </row>
    <row r="12" spans="1:3" ht="12.75" customHeight="1">
      <c r="A12" s="44" t="s">
        <v>38</v>
      </c>
      <c r="B12" s="45">
        <v>19.025</v>
      </c>
      <c r="C12" s="45">
        <v>29.692</v>
      </c>
    </row>
    <row r="13" spans="1:3" ht="12.75" customHeight="1">
      <c r="A13" s="44" t="s">
        <v>46</v>
      </c>
      <c r="B13" s="45">
        <v>28.272</v>
      </c>
      <c r="C13" s="45">
        <v>40.772</v>
      </c>
    </row>
    <row r="14" spans="1:3" ht="12.75" customHeight="1">
      <c r="A14" s="47" t="s">
        <v>37</v>
      </c>
      <c r="B14" s="48">
        <v>59.425</v>
      </c>
      <c r="C14" s="48">
        <v>90.658</v>
      </c>
    </row>
    <row r="15" spans="1:3" ht="12.75" customHeight="1">
      <c r="A15" s="94" t="s">
        <v>0</v>
      </c>
      <c r="B15" s="268">
        <v>155.4</v>
      </c>
      <c r="C15" s="95">
        <v>210.395</v>
      </c>
    </row>
    <row r="16" ht="11.25">
      <c r="A16" s="50" t="s">
        <v>7</v>
      </c>
    </row>
  </sheetData>
  <mergeCells count="1">
    <mergeCell ref="A1:E2"/>
  </mergeCells>
  <printOptions/>
  <pageMargins left="0.75" right="0.75" top="1" bottom="1" header="0.4921259845" footer="0.4921259845"/>
  <pageSetup horizontalDpi="1200" verticalDpi="1200" orientation="landscape" paperSize="9" r:id="rId1"/>
</worksheet>
</file>

<file path=xl/worksheets/sheet8.xml><?xml version="1.0" encoding="utf-8"?>
<worksheet xmlns="http://schemas.openxmlformats.org/spreadsheetml/2006/main" xmlns:r="http://schemas.openxmlformats.org/officeDocument/2006/relationships">
  <dimension ref="A1:F40"/>
  <sheetViews>
    <sheetView workbookViewId="0" topLeftCell="A1">
      <selection activeCell="A33" sqref="A33"/>
    </sheetView>
  </sheetViews>
  <sheetFormatPr defaultColWidth="11.421875" defaultRowHeight="12.75"/>
  <cols>
    <col min="1" max="1" width="22.28125" style="51" customWidth="1"/>
    <col min="2" max="3" width="12.7109375" style="53" customWidth="1"/>
    <col min="4" max="19" width="10.7109375" style="51" customWidth="1"/>
    <col min="20" max="16384" width="11.421875" style="51" customWidth="1"/>
  </cols>
  <sheetData>
    <row r="1" spans="1:5" ht="11.25">
      <c r="A1" s="225" t="s">
        <v>69</v>
      </c>
      <c r="B1" s="221"/>
      <c r="C1" s="221"/>
      <c r="D1" s="221"/>
      <c r="E1" s="221"/>
    </row>
    <row r="2" spans="1:5" ht="11.25">
      <c r="A2" s="221"/>
      <c r="B2" s="221"/>
      <c r="C2" s="221"/>
      <c r="D2" s="221"/>
      <c r="E2" s="221"/>
    </row>
    <row r="3" ht="11.25">
      <c r="A3" s="51" t="s">
        <v>24</v>
      </c>
    </row>
    <row r="4" spans="1:3" ht="11.25">
      <c r="A4" s="55" t="s">
        <v>54</v>
      </c>
      <c r="B4" s="54"/>
      <c r="C4" s="54"/>
    </row>
    <row r="5" spans="1:3" ht="11.25">
      <c r="A5" s="63"/>
      <c r="B5" s="64" t="s">
        <v>34</v>
      </c>
      <c r="C5" s="64" t="s">
        <v>35</v>
      </c>
    </row>
    <row r="6" spans="1:3" ht="11.25">
      <c r="A6" s="58" t="s">
        <v>41</v>
      </c>
      <c r="B6" s="59">
        <v>60.322183459880975</v>
      </c>
      <c r="C6" s="59">
        <v>38.07177289769684</v>
      </c>
    </row>
    <row r="7" spans="1:4" ht="11.25">
      <c r="A7" s="58" t="s">
        <v>43</v>
      </c>
      <c r="B7" s="59">
        <v>56.57445556209535</v>
      </c>
      <c r="C7" s="59">
        <v>25.190114068441066</v>
      </c>
      <c r="D7" s="52"/>
    </row>
    <row r="8" spans="1:4" ht="11.25">
      <c r="A8" s="58" t="s">
        <v>42</v>
      </c>
      <c r="B8" s="59">
        <v>55.54095488392466</v>
      </c>
      <c r="C8" s="59">
        <v>27.05146036161335</v>
      </c>
      <c r="D8" s="52"/>
    </row>
    <row r="9" spans="1:4" ht="11.25">
      <c r="A9" s="58" t="s">
        <v>46</v>
      </c>
      <c r="B9" s="59">
        <v>54.66313621653427</v>
      </c>
      <c r="C9" s="59">
        <v>17.584683357879236</v>
      </c>
      <c r="D9" s="52"/>
    </row>
    <row r="10" spans="1:4" ht="11.25">
      <c r="A10" s="58" t="s">
        <v>47</v>
      </c>
      <c r="B10" s="59">
        <v>50.27210403562089</v>
      </c>
      <c r="C10" s="59">
        <v>26.101782152737567</v>
      </c>
      <c r="D10" s="52"/>
    </row>
    <row r="11" spans="1:4" ht="11.25">
      <c r="A11" s="58" t="s">
        <v>36</v>
      </c>
      <c r="B11" s="59">
        <v>47.854203409758966</v>
      </c>
      <c r="C11" s="59">
        <v>18.317358892438765</v>
      </c>
      <c r="D11" s="52"/>
    </row>
    <row r="12" spans="1:4" ht="11.25">
      <c r="A12" s="58" t="s">
        <v>40</v>
      </c>
      <c r="B12" s="59">
        <v>37.60229132569558</v>
      </c>
      <c r="C12" s="59">
        <v>28.85375494071146</v>
      </c>
      <c r="D12" s="52"/>
    </row>
    <row r="13" spans="1:4" ht="11.25">
      <c r="A13" s="60" t="s">
        <v>48</v>
      </c>
      <c r="B13" s="59">
        <v>26.9231404822104</v>
      </c>
      <c r="C13" s="59">
        <v>5.141814562945762</v>
      </c>
      <c r="D13" s="52"/>
    </row>
    <row r="14" spans="1:4" ht="11.25">
      <c r="A14" s="61" t="s">
        <v>39</v>
      </c>
      <c r="B14" s="62">
        <v>22.934401602403607</v>
      </c>
      <c r="C14" s="62">
        <v>11.89033189033189</v>
      </c>
      <c r="D14" s="52"/>
    </row>
    <row r="15" spans="1:4" ht="11.25">
      <c r="A15" s="97" t="s">
        <v>0</v>
      </c>
      <c r="B15" s="98">
        <v>40.5088992238559</v>
      </c>
      <c r="C15" s="98">
        <v>17.494178622399158</v>
      </c>
      <c r="D15" s="52"/>
    </row>
    <row r="16" spans="4:6" ht="11.25">
      <c r="D16" s="52"/>
      <c r="E16" s="52"/>
      <c r="F16" s="52"/>
    </row>
    <row r="17" spans="1:5" ht="11.25">
      <c r="A17" s="226" t="s">
        <v>70</v>
      </c>
      <c r="B17" s="221"/>
      <c r="C17" s="221"/>
      <c r="D17" s="221"/>
      <c r="E17" s="221"/>
    </row>
    <row r="18" spans="1:5" ht="11.25">
      <c r="A18" s="221"/>
      <c r="B18" s="221"/>
      <c r="C18" s="221"/>
      <c r="D18" s="221"/>
      <c r="E18" s="221"/>
    </row>
    <row r="19" spans="1:5" ht="11.25">
      <c r="A19" s="56" t="s">
        <v>24</v>
      </c>
      <c r="B19" s="65"/>
      <c r="C19" s="65"/>
      <c r="D19" s="56"/>
      <c r="E19" s="56"/>
    </row>
    <row r="21" spans="1:3" ht="11.25">
      <c r="A21" s="70"/>
      <c r="B21" s="71" t="s">
        <v>34</v>
      </c>
      <c r="C21" s="71" t="s">
        <v>35</v>
      </c>
    </row>
    <row r="22" spans="1:3" ht="11.25">
      <c r="A22" s="66" t="s">
        <v>40</v>
      </c>
      <c r="B22" s="67">
        <v>46.44026186579378</v>
      </c>
      <c r="C22" s="67">
        <v>69.78480456741326</v>
      </c>
    </row>
    <row r="23" spans="1:3" ht="11.25">
      <c r="A23" s="66" t="s">
        <v>41</v>
      </c>
      <c r="B23" s="67">
        <v>28.657910937820645</v>
      </c>
      <c r="C23" s="67">
        <v>54.204606320299945</v>
      </c>
    </row>
    <row r="24" spans="1:3" ht="11.25">
      <c r="A24" s="66" t="s">
        <v>39</v>
      </c>
      <c r="B24" s="67">
        <v>26.61492238357536</v>
      </c>
      <c r="C24" s="67">
        <v>33.131313131313135</v>
      </c>
    </row>
    <row r="25" spans="1:3" ht="11.25">
      <c r="A25" s="66" t="s">
        <v>47</v>
      </c>
      <c r="B25" s="67">
        <v>9.58371616368648</v>
      </c>
      <c r="C25" s="67">
        <v>31.686289648073085</v>
      </c>
    </row>
    <row r="26" spans="1:3" ht="11.25">
      <c r="A26" s="66" t="s">
        <v>43</v>
      </c>
      <c r="B26" s="67">
        <v>11.524426133019423</v>
      </c>
      <c r="C26" s="67">
        <v>26.140684410646386</v>
      </c>
    </row>
    <row r="27" spans="1:3" ht="11.25">
      <c r="A27" s="66" t="s">
        <v>42</v>
      </c>
      <c r="B27" s="67">
        <v>6.088480070083223</v>
      </c>
      <c r="C27" s="67">
        <v>17.593880389429764</v>
      </c>
    </row>
    <row r="28" spans="1:3" ht="11.25">
      <c r="A28" s="66" t="s">
        <v>36</v>
      </c>
      <c r="B28" s="67">
        <v>4.350382128159906</v>
      </c>
      <c r="C28" s="67">
        <v>11.608093716719916</v>
      </c>
    </row>
    <row r="29" spans="1:3" ht="11.25">
      <c r="A29" s="66" t="s">
        <v>46</v>
      </c>
      <c r="B29" s="67">
        <v>2.805972344807296</v>
      </c>
      <c r="C29" s="67">
        <v>5.817378497790869</v>
      </c>
    </row>
    <row r="30" spans="1:3" ht="11.25">
      <c r="A30" s="68" t="s">
        <v>48</v>
      </c>
      <c r="B30" s="69">
        <v>2.7002462280832216</v>
      </c>
      <c r="C30" s="69">
        <v>3.8878752695306025</v>
      </c>
    </row>
    <row r="31" spans="1:3" ht="11.25">
      <c r="A31" s="99" t="s">
        <v>0</v>
      </c>
      <c r="B31" s="100">
        <v>7.612801397519098</v>
      </c>
      <c r="C31" s="100">
        <v>19.869050301710107</v>
      </c>
    </row>
    <row r="33" ht="11.25">
      <c r="A33" s="72" t="s">
        <v>7</v>
      </c>
    </row>
    <row r="40" ht="11.25">
      <c r="A40" s="57" t="s">
        <v>7</v>
      </c>
    </row>
  </sheetData>
  <mergeCells count="2">
    <mergeCell ref="A1:E2"/>
    <mergeCell ref="A17:E18"/>
  </mergeCells>
  <printOptions/>
  <pageMargins left="0.75" right="0.75" top="1" bottom="1" header="0.4921259845" footer="0.4921259845"/>
  <pageSetup horizontalDpi="1200" verticalDpi="1200" orientation="landscape" paperSize="9" r:id="rId1"/>
</worksheet>
</file>

<file path=xl/worksheets/sheet9.xml><?xml version="1.0" encoding="utf-8"?>
<worksheet xmlns="http://schemas.openxmlformats.org/spreadsheetml/2006/main" xmlns:r="http://schemas.openxmlformats.org/officeDocument/2006/relationships">
  <dimension ref="A1:H11"/>
  <sheetViews>
    <sheetView workbookViewId="0" topLeftCell="A1">
      <selection activeCell="K11" sqref="K11"/>
    </sheetView>
  </sheetViews>
  <sheetFormatPr defaultColWidth="11.421875" defaultRowHeight="12.75"/>
  <sheetData>
    <row r="1" spans="1:8" ht="15">
      <c r="A1" s="233" t="s">
        <v>55</v>
      </c>
      <c r="B1" s="234"/>
      <c r="C1" s="234"/>
      <c r="D1" s="234"/>
      <c r="E1" s="234"/>
      <c r="F1" s="234"/>
      <c r="G1" s="234"/>
      <c r="H1" s="235"/>
    </row>
    <row r="2" spans="1:8" ht="12.75">
      <c r="A2" s="236" t="s">
        <v>56</v>
      </c>
      <c r="B2" s="237"/>
      <c r="C2" s="237"/>
      <c r="D2" s="237"/>
      <c r="E2" s="237"/>
      <c r="F2" s="237"/>
      <c r="G2" s="237"/>
      <c r="H2" s="238"/>
    </row>
    <row r="3" spans="1:8" ht="69.75" customHeight="1">
      <c r="A3" s="227" t="s">
        <v>57</v>
      </c>
      <c r="B3" s="228"/>
      <c r="C3" s="228"/>
      <c r="D3" s="228"/>
      <c r="E3" s="228"/>
      <c r="F3" s="228"/>
      <c r="G3" s="228"/>
      <c r="H3" s="229"/>
    </row>
    <row r="4" spans="1:8" ht="39.75" customHeight="1">
      <c r="A4" s="227" t="s">
        <v>58</v>
      </c>
      <c r="B4" s="228"/>
      <c r="C4" s="228"/>
      <c r="D4" s="228"/>
      <c r="E4" s="228"/>
      <c r="F4" s="228"/>
      <c r="G4" s="228"/>
      <c r="H4" s="229"/>
    </row>
    <row r="5" spans="1:8" ht="39.75" customHeight="1">
      <c r="A5" s="227" t="s">
        <v>59</v>
      </c>
      <c r="B5" s="228"/>
      <c r="C5" s="228"/>
      <c r="D5" s="228"/>
      <c r="E5" s="228"/>
      <c r="F5" s="228"/>
      <c r="G5" s="228"/>
      <c r="H5" s="229"/>
    </row>
    <row r="6" spans="1:8" ht="60" customHeight="1">
      <c r="A6" s="227" t="s">
        <v>60</v>
      </c>
      <c r="B6" s="228"/>
      <c r="C6" s="228"/>
      <c r="D6" s="228"/>
      <c r="E6" s="228"/>
      <c r="F6" s="228"/>
      <c r="G6" s="228"/>
      <c r="H6" s="229"/>
    </row>
    <row r="7" spans="1:8" ht="12.75">
      <c r="A7" s="230" t="s">
        <v>61</v>
      </c>
      <c r="B7" s="231"/>
      <c r="C7" s="231"/>
      <c r="D7" s="231"/>
      <c r="E7" s="231"/>
      <c r="F7" s="231"/>
      <c r="G7" s="231"/>
      <c r="H7" s="232"/>
    </row>
    <row r="8" spans="1:8" ht="15">
      <c r="A8" s="239" t="s">
        <v>62</v>
      </c>
      <c r="B8" s="240"/>
      <c r="C8" s="240"/>
      <c r="D8" s="240"/>
      <c r="E8" s="240"/>
      <c r="F8" s="240"/>
      <c r="G8" s="240"/>
      <c r="H8" s="241"/>
    </row>
    <row r="9" spans="1:8" ht="90" customHeight="1">
      <c r="A9" s="242" t="s">
        <v>63</v>
      </c>
      <c r="B9" s="243"/>
      <c r="C9" s="243"/>
      <c r="D9" s="243"/>
      <c r="E9" s="243"/>
      <c r="F9" s="243"/>
      <c r="G9" s="243"/>
      <c r="H9" s="244"/>
    </row>
    <row r="10" spans="1:8" ht="54.75" customHeight="1">
      <c r="A10" s="227" t="s">
        <v>64</v>
      </c>
      <c r="B10" s="228"/>
      <c r="C10" s="228"/>
      <c r="D10" s="228"/>
      <c r="E10" s="228"/>
      <c r="F10" s="228"/>
      <c r="G10" s="228"/>
      <c r="H10" s="229"/>
    </row>
    <row r="11" spans="1:8" ht="54.75" customHeight="1">
      <c r="A11" s="245" t="s">
        <v>65</v>
      </c>
      <c r="B11" s="246"/>
      <c r="C11" s="246"/>
      <c r="D11" s="246"/>
      <c r="E11" s="246"/>
      <c r="F11" s="246"/>
      <c r="G11" s="246"/>
      <c r="H11" s="247"/>
    </row>
  </sheetData>
  <mergeCells count="11">
    <mergeCell ref="A8:H8"/>
    <mergeCell ref="A9:H9"/>
    <mergeCell ref="A10:H10"/>
    <mergeCell ref="A11:H11"/>
    <mergeCell ref="A5:H5"/>
    <mergeCell ref="A6:H6"/>
    <mergeCell ref="A7:H7"/>
    <mergeCell ref="A1:H1"/>
    <mergeCell ref="A2:H2"/>
    <mergeCell ref="A3:H3"/>
    <mergeCell ref="A4:H4"/>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La scolarisation des jeunes handicapés</dc:title>
  <dc:subject/>
  <dc:creator>Ministère de l’éducation nationale, de la jeunesse et de la vie associative</dc:creator>
  <cp:keywords/>
  <dc:description/>
  <cp:lastModifiedBy>esquiepa</cp:lastModifiedBy>
  <cp:lastPrinted>2012-04-26T08:09:59Z</cp:lastPrinted>
  <dcterms:created xsi:type="dcterms:W3CDTF">2012-04-18T07:45:20Z</dcterms:created>
  <dcterms:modified xsi:type="dcterms:W3CDTF">2012-05-15T08:58:37Z</dcterms:modified>
  <cp:category/>
  <cp:version/>
  <cp:contentType/>
  <cp:contentStatus/>
</cp:coreProperties>
</file>